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DC170DFD-63BD-41E7-AA1D-F9E5ACE6854E}" xr6:coauthVersionLast="31" xr6:coauthVersionMax="31" xr10:uidLastSave="{00000000-0000-0000-0000-000000000000}"/>
  <bookViews>
    <workbookView xWindow="0" yWindow="0" windowWidth="21570" windowHeight="9450" xr2:uid="{00000000-000D-0000-FFFF-FFFF00000000}"/>
  </bookViews>
  <sheets>
    <sheet name="Data" sheetId="2" r:id="rId1"/>
    <sheet name="Data_Hist1" sheetId="9" r:id="rId2"/>
    <sheet name="Data_Summ1" sheetId="10" r:id="rId3"/>
  </sheets>
  <calcPr calcId="179017"/>
</workbook>
</file>

<file path=xl/calcChain.xml><?xml version="1.0" encoding="utf-8"?>
<calcChain xmlns="http://schemas.openxmlformats.org/spreadsheetml/2006/main">
  <c r="F27" i="10" l="1"/>
  <c r="F26" i="10"/>
  <c r="F25" i="10"/>
  <c r="F22" i="10"/>
  <c r="F21" i="10"/>
  <c r="F20" i="10"/>
  <c r="F19" i="10"/>
  <c r="F18" i="10"/>
  <c r="F17" i="10"/>
  <c r="F16" i="10"/>
  <c r="F15" i="10"/>
  <c r="F14" i="10"/>
  <c r="F13" i="10"/>
  <c r="F12" i="10"/>
  <c r="F11" i="10"/>
  <c r="F10" i="10"/>
  <c r="F9" i="10"/>
  <c r="F6" i="10"/>
  <c r="F5" i="10"/>
  <c r="E27" i="10"/>
  <c r="E26" i="10"/>
  <c r="E25" i="10"/>
  <c r="E22" i="10"/>
  <c r="E21" i="10"/>
  <c r="E20" i="10"/>
  <c r="E19" i="10"/>
  <c r="E18" i="10"/>
  <c r="E17" i="10"/>
  <c r="E16" i="10"/>
  <c r="E15" i="10"/>
  <c r="E14" i="10"/>
  <c r="E13" i="10"/>
  <c r="E12" i="10"/>
  <c r="E11" i="10"/>
  <c r="E10" i="10"/>
  <c r="E9" i="10"/>
  <c r="E6" i="10"/>
  <c r="E5" i="10"/>
  <c r="D27" i="10"/>
  <c r="D26" i="10"/>
  <c r="D25" i="10"/>
  <c r="D22" i="10"/>
  <c r="D21" i="10"/>
  <c r="D20" i="10"/>
  <c r="D19" i="10"/>
  <c r="D18" i="10"/>
  <c r="D17" i="10"/>
  <c r="D16" i="10"/>
  <c r="D15" i="10"/>
  <c r="D14" i="10"/>
  <c r="D13" i="10"/>
  <c r="D12" i="10"/>
  <c r="D11" i="10"/>
  <c r="D10" i="10"/>
  <c r="D9" i="10"/>
  <c r="D6" i="10"/>
  <c r="D5" i="10"/>
  <c r="C27" i="10"/>
  <c r="C26" i="10"/>
  <c r="C25" i="10"/>
  <c r="C22" i="10"/>
  <c r="C21" i="10"/>
  <c r="C20" i="10"/>
  <c r="C19" i="10"/>
  <c r="C18" i="10"/>
  <c r="C17" i="10"/>
  <c r="C16" i="10"/>
  <c r="C15" i="10"/>
  <c r="C14" i="10"/>
  <c r="C13" i="10"/>
  <c r="C12" i="10"/>
  <c r="C11" i="10"/>
  <c r="C10" i="10"/>
  <c r="C9" i="10"/>
  <c r="C6" i="10"/>
  <c r="C5" i="10"/>
  <c r="F4" i="10" l="1"/>
  <c r="E4" i="10"/>
  <c r="D4" i="10"/>
  <c r="C4" i="10"/>
  <c r="E29" i="9"/>
  <c r="E28" i="9"/>
  <c r="E27" i="9"/>
  <c r="E26" i="9"/>
  <c r="E25" i="9"/>
  <c r="E24" i="9"/>
  <c r="E23" i="9"/>
  <c r="E22" i="9"/>
  <c r="E21" i="9"/>
  <c r="E20" i="9"/>
  <c r="E19" i="9"/>
  <c r="E18" i="9"/>
  <c r="E17" i="9"/>
  <c r="U16" i="9"/>
  <c r="U15" i="9"/>
  <c r="U14" i="9"/>
  <c r="U13" i="9"/>
  <c r="U12" i="9"/>
  <c r="U11" i="9"/>
  <c r="U10" i="9"/>
  <c r="U9" i="9"/>
  <c r="U8" i="9"/>
  <c r="U7" i="9"/>
  <c r="U6" i="9"/>
  <c r="U5" i="9"/>
  <c r="U4" i="9"/>
  <c r="U3" i="9"/>
  <c r="U2" i="9"/>
  <c r="M16" i="9"/>
  <c r="M15" i="9"/>
  <c r="M14" i="9"/>
  <c r="M13" i="9"/>
  <c r="M12" i="9"/>
  <c r="M11" i="9"/>
  <c r="M10" i="9"/>
  <c r="M9" i="9"/>
  <c r="M8" i="9"/>
  <c r="M7" i="9"/>
  <c r="M6" i="9"/>
  <c r="M5" i="9"/>
  <c r="M4" i="9"/>
  <c r="M3" i="9"/>
  <c r="M2" i="9"/>
  <c r="E13" i="9"/>
  <c r="E12" i="9"/>
  <c r="E11" i="9"/>
  <c r="E10" i="9"/>
  <c r="E9" i="9"/>
  <c r="E8" i="9"/>
  <c r="E7" i="9"/>
  <c r="E6" i="9"/>
  <c r="E5" i="9"/>
  <c r="E4" i="9"/>
  <c r="E3" i="9"/>
  <c r="E2" i="9"/>
</calcChain>
</file>

<file path=xl/sharedStrings.xml><?xml version="1.0" encoding="utf-8"?>
<sst xmlns="http://schemas.openxmlformats.org/spreadsheetml/2006/main" count="89" uniqueCount="85">
  <si>
    <t>Day</t>
  </si>
  <si>
    <t xml:space="preserve"> </t>
  </si>
  <si>
    <t>Arrivals 8:00AM to 8:05AM</t>
  </si>
  <si>
    <t>Arrivals 9:00AM to 9:05AM</t>
  </si>
  <si>
    <t>Arrivals 10:00AM to 10:05AM</t>
  </si>
  <si>
    <t>Arrivals 11:00AM to 11:05AM</t>
  </si>
  <si>
    <t>Mean</t>
  </si>
  <si>
    <t>Median</t>
  </si>
  <si>
    <t>[16.000]-
[18.417]</t>
  </si>
  <si>
    <t>[18.417]-
[20.833]</t>
  </si>
  <si>
    <t>[20.833]-
[23.250]</t>
  </si>
  <si>
    <t>[23.250]-
[25.667]</t>
  </si>
  <si>
    <t>[25.667]-
[28.083]</t>
  </si>
  <si>
    <t>[28.083]-
[30.500]</t>
  </si>
  <si>
    <t>[30.500]-
[32.917]</t>
  </si>
  <si>
    <t>[32.917]-
[35.333]</t>
  </si>
  <si>
    <t>[35.333]-
[37.750]</t>
  </si>
  <si>
    <t>[37.750]-
[40.167]</t>
  </si>
  <si>
    <t>[40.167]-
[42.583]</t>
  </si>
  <si>
    <t>[42.583]-
[45.000]</t>
  </si>
  <si>
    <t>[14.000]-
[15.667]</t>
  </si>
  <si>
    <t>[15.667]-
[17.333]</t>
  </si>
  <si>
    <t>[17.333]-
[19.000]</t>
  </si>
  <si>
    <t>[19.000]-
[20.667]</t>
  </si>
  <si>
    <t>[20.667]-
[22.333]</t>
  </si>
  <si>
    <t>[22.333]-
[24.000]</t>
  </si>
  <si>
    <t>[24.000]-
[25.667]</t>
  </si>
  <si>
    <t>[25.667]-
[27.333]</t>
  </si>
  <si>
    <t>[27.333]-
[29.000]</t>
  </si>
  <si>
    <t>[29.000]-
[30.667]</t>
  </si>
  <si>
    <t>[30.667]-
[32.333]</t>
  </si>
  <si>
    <t>[32.333]-
[34.000]</t>
  </si>
  <si>
    <t>[34.000]-
[35.667]</t>
  </si>
  <si>
    <t>[35.667]-
[37.333]</t>
  </si>
  <si>
    <t>[37.333]-
[39.000]</t>
  </si>
  <si>
    <t>[7.000]-
[8.133]</t>
  </si>
  <si>
    <t>[8.133]-
[9.267]</t>
  </si>
  <si>
    <t>[9.267]-
[10.400]</t>
  </si>
  <si>
    <t>[10.400]-
[11.533]</t>
  </si>
  <si>
    <t>[11.533]-
[12.667]</t>
  </si>
  <si>
    <t>[12.667]-
[13.800]</t>
  </si>
  <si>
    <t>[13.800]-
[14.933]</t>
  </si>
  <si>
    <t>[14.933]-
[16.067]</t>
  </si>
  <si>
    <t>[16.067]-
[17.200]</t>
  </si>
  <si>
    <t>[17.200]-
[18.333]</t>
  </si>
  <si>
    <t>[18.333]-
[19.467]</t>
  </si>
  <si>
    <t>[19.467]-
[20.600]</t>
  </si>
  <si>
    <t>[20.600]-
[21.733]</t>
  </si>
  <si>
    <t>[21.733]-
[22.867]</t>
  </si>
  <si>
    <t>[22.867]-
[24.000]</t>
  </si>
  <si>
    <t>[4.000]-
[5.538]</t>
  </si>
  <si>
    <t>[5.538]-
[7.077]</t>
  </si>
  <si>
    <t>[7.077]-
[8.615]</t>
  </si>
  <si>
    <t>[8.615]-
[10.154]</t>
  </si>
  <si>
    <t>[10.154]-
[11.692]</t>
  </si>
  <si>
    <t>[11.692]-
[13.231]</t>
  </si>
  <si>
    <t>[13.231]-
[14.769]</t>
  </si>
  <si>
    <t>[14.769]-
[16.308]</t>
  </si>
  <si>
    <t>[16.308]-
[17.846]</t>
  </si>
  <si>
    <t>[17.846]-
[19.385]</t>
  </si>
  <si>
    <t>[19.385]-
[20.923]</t>
  </si>
  <si>
    <t>[20.923]-
[22.462]</t>
  </si>
  <si>
    <t>[22.462]-
[24.000]</t>
  </si>
  <si>
    <t>Summary stats for selected variables</t>
  </si>
  <si>
    <t>Variable</t>
  </si>
  <si>
    <t># observations</t>
  </si>
  <si>
    <t># numeric</t>
  </si>
  <si>
    <t># missing</t>
  </si>
  <si>
    <t>Min</t>
  </si>
  <si>
    <t>Max</t>
  </si>
  <si>
    <t>Sum</t>
  </si>
  <si>
    <t>Std Dev</t>
  </si>
  <si>
    <t>Variance</t>
  </si>
  <si>
    <t>Quartile 1</t>
  </si>
  <si>
    <t>IQR</t>
  </si>
  <si>
    <t>1st percentile</t>
  </si>
  <si>
    <t>5th percentile</t>
  </si>
  <si>
    <t>95th percentile</t>
  </si>
  <si>
    <t>99th percentile</t>
  </si>
  <si>
    <t>Measures in same units as data</t>
  </si>
  <si>
    <t>Mean Abs Dev</t>
  </si>
  <si>
    <t>Quartile 3</t>
  </si>
  <si>
    <t>Measures not in same units as data</t>
  </si>
  <si>
    <t>Skewness</t>
  </si>
  <si>
    <t>Kurtosis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</si>
</sst>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
      <sz val="11"/>
      <color rgb="FFFFFFFF"/>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2">
    <xf numFmtId="0" fontId="0" fillId="0" borderId="0" xfId="0"/>
    <xf numFmtId="0" fontId="2" fillId="0" borderId="0" xfId="1" applyFont="1"/>
    <xf numFmtId="0" fontId="3" fillId="0" borderId="0" xfId="1" applyFont="1"/>
    <xf numFmtId="0" fontId="3" fillId="0" borderId="0" xfId="1" applyFont="1" applyAlignment="1">
      <alignment horizontal="center"/>
    </xf>
    <xf numFmtId="0" fontId="2" fillId="0" borderId="0" xfId="1" applyFont="1" applyAlignment="1">
      <alignment horizontal="center"/>
    </xf>
    <xf numFmtId="0" fontId="2" fillId="0" borderId="0" xfId="1" applyFont="1" applyAlignment="1">
      <alignment horizontal="right"/>
    </xf>
    <xf numFmtId="0" fontId="5" fillId="0" borderId="0" xfId="0" applyFont="1"/>
    <xf numFmtId="0" fontId="5" fillId="0" borderId="0" xfId="0" applyFont="1" applyAlignment="1">
      <alignment wrapText="1"/>
    </xf>
    <xf numFmtId="0" fontId="4" fillId="0" borderId="0" xfId="0" applyFont="1"/>
    <xf numFmtId="0" fontId="0" fillId="0" borderId="0" xfId="0" applyAlignment="1">
      <alignment horizontal="right"/>
    </xf>
    <xf numFmtId="164" fontId="0" fillId="0" borderId="0" xfId="0" applyNumberFormat="1"/>
    <xf numFmtId="3" fontId="0" fillId="0" borderId="0" xfId="0" applyNumberFormat="1"/>
  </cellXfs>
  <cellStyles count="2">
    <cellStyle name="Normal" xfId="0" builtinId="0" customBuiltin="1"/>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Arrivals 8:00AM to 8:05AM</a:t>
            </a:r>
          </a:p>
        </c:rich>
      </c:tx>
      <c:overlay val="0"/>
    </c:title>
    <c:autoTitleDeleted val="0"/>
    <c:plotArea>
      <c:layout/>
      <c:barChart>
        <c:barDir val="col"/>
        <c:grouping val="clustered"/>
        <c:varyColors val="0"/>
        <c:ser>
          <c:idx val="0"/>
          <c:order val="0"/>
          <c:spPr>
            <a:ln>
              <a:solidFill>
                <a:srgbClr val="FFFFFF"/>
              </a:solidFill>
            </a:ln>
          </c:spPr>
          <c:invertIfNegative val="0"/>
          <c:cat>
            <c:strRef>
              <c:f>Data_Hist1!$D$2:$D$13</c:f>
              <c:strCache>
                <c:ptCount val="12"/>
                <c:pt idx="0">
                  <c:v>[16.000]-
[18.417]</c:v>
                </c:pt>
                <c:pt idx="1">
                  <c:v>[18.417]-
[20.833]</c:v>
                </c:pt>
                <c:pt idx="2">
                  <c:v>[20.833]-
[23.250]</c:v>
                </c:pt>
                <c:pt idx="3">
                  <c:v>[23.250]-
[25.667]</c:v>
                </c:pt>
                <c:pt idx="4">
                  <c:v>[25.667]-
[28.083]</c:v>
                </c:pt>
                <c:pt idx="5">
                  <c:v>[28.083]-
[30.500]</c:v>
                </c:pt>
                <c:pt idx="6">
                  <c:v>[30.500]-
[32.917]</c:v>
                </c:pt>
                <c:pt idx="7">
                  <c:v>[32.917]-
[35.333]</c:v>
                </c:pt>
                <c:pt idx="8">
                  <c:v>[35.333]-
[37.750]</c:v>
                </c:pt>
                <c:pt idx="9">
                  <c:v>[37.750]-
[40.167]</c:v>
                </c:pt>
                <c:pt idx="10">
                  <c:v>[40.167]-
[42.583]</c:v>
                </c:pt>
                <c:pt idx="11">
                  <c:v>[42.583]-
[45.000]</c:v>
                </c:pt>
              </c:strCache>
            </c:strRef>
          </c:cat>
          <c:val>
            <c:numRef>
              <c:f>Data_Hist1!$E$2:$E$13</c:f>
              <c:numCache>
                <c:formatCode>General</c:formatCode>
                <c:ptCount val="12"/>
                <c:pt idx="0">
                  <c:v>9</c:v>
                </c:pt>
                <c:pt idx="1">
                  <c:v>4</c:v>
                </c:pt>
                <c:pt idx="2">
                  <c:v>23</c:v>
                </c:pt>
                <c:pt idx="3">
                  <c:v>22</c:v>
                </c:pt>
                <c:pt idx="4">
                  <c:v>39</c:v>
                </c:pt>
                <c:pt idx="5">
                  <c:v>42</c:v>
                </c:pt>
                <c:pt idx="6">
                  <c:v>34</c:v>
                </c:pt>
                <c:pt idx="7">
                  <c:v>58</c:v>
                </c:pt>
                <c:pt idx="8">
                  <c:v>8</c:v>
                </c:pt>
                <c:pt idx="9">
                  <c:v>10</c:v>
                </c:pt>
                <c:pt idx="10">
                  <c:v>5</c:v>
                </c:pt>
                <c:pt idx="11">
                  <c:v>2</c:v>
                </c:pt>
              </c:numCache>
            </c:numRef>
          </c:val>
          <c:extLst>
            <c:ext xmlns:c16="http://schemas.microsoft.com/office/drawing/2014/chart" uri="{C3380CC4-5D6E-409C-BE32-E72D297353CC}">
              <c16:uniqueId val="{00000001-5DD8-4B95-8657-6A9847C8E4CD}"/>
            </c:ext>
          </c:extLst>
        </c:ser>
        <c:dLbls>
          <c:showLegendKey val="0"/>
          <c:showVal val="0"/>
          <c:showCatName val="0"/>
          <c:showSerName val="0"/>
          <c:showPercent val="0"/>
          <c:showBubbleSize val="0"/>
        </c:dLbls>
        <c:gapWidth val="0"/>
        <c:axId val="783701728"/>
        <c:axId val="783702384"/>
      </c:barChart>
      <c:catAx>
        <c:axId val="783701728"/>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783702384"/>
        <c:crosses val="autoZero"/>
        <c:auto val="1"/>
        <c:lblAlgn val="ctr"/>
        <c:lblOffset val="100"/>
        <c:noMultiLvlLbl val="0"/>
      </c:catAx>
      <c:valAx>
        <c:axId val="783702384"/>
        <c:scaling>
          <c:orientation val="minMax"/>
        </c:scaling>
        <c:delete val="0"/>
        <c:axPos val="l"/>
        <c:majorGridlines>
          <c:spPr>
            <a:ln>
              <a:solidFill>
                <a:srgbClr val="EEEEFF"/>
              </a:solidFill>
            </a:ln>
          </c:spPr>
        </c:majorGridlines>
        <c:numFmt formatCode="General" sourceLinked="1"/>
        <c:majorTickMark val="out"/>
        <c:minorTickMark val="none"/>
        <c:tickLblPos val="nextTo"/>
        <c:crossAx val="783701728"/>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Arrivals 9:00AM to 9:05AM</a:t>
            </a:r>
          </a:p>
        </c:rich>
      </c:tx>
      <c:overlay val="0"/>
    </c:title>
    <c:autoTitleDeleted val="0"/>
    <c:plotArea>
      <c:layout/>
      <c:barChart>
        <c:barDir val="col"/>
        <c:grouping val="clustered"/>
        <c:varyColors val="0"/>
        <c:ser>
          <c:idx val="0"/>
          <c:order val="0"/>
          <c:spPr>
            <a:ln>
              <a:solidFill>
                <a:srgbClr val="FFFFFF"/>
              </a:solidFill>
            </a:ln>
          </c:spPr>
          <c:invertIfNegative val="0"/>
          <c:cat>
            <c:strRef>
              <c:f>Data_Hist1!$L$2:$L$16</c:f>
              <c:strCache>
                <c:ptCount val="15"/>
                <c:pt idx="0">
                  <c:v>[14.000]-
[15.667]</c:v>
                </c:pt>
                <c:pt idx="1">
                  <c:v>[15.667]-
[17.333]</c:v>
                </c:pt>
                <c:pt idx="2">
                  <c:v>[17.333]-
[19.000]</c:v>
                </c:pt>
                <c:pt idx="3">
                  <c:v>[19.000]-
[20.667]</c:v>
                </c:pt>
                <c:pt idx="4">
                  <c:v>[20.667]-
[22.333]</c:v>
                </c:pt>
                <c:pt idx="5">
                  <c:v>[22.333]-
[24.000]</c:v>
                </c:pt>
                <c:pt idx="6">
                  <c:v>[24.000]-
[25.667]</c:v>
                </c:pt>
                <c:pt idx="7">
                  <c:v>[25.667]-
[27.333]</c:v>
                </c:pt>
                <c:pt idx="8">
                  <c:v>[27.333]-
[29.000]</c:v>
                </c:pt>
                <c:pt idx="9">
                  <c:v>[29.000]-
[30.667]</c:v>
                </c:pt>
                <c:pt idx="10">
                  <c:v>[30.667]-
[32.333]</c:v>
                </c:pt>
                <c:pt idx="11">
                  <c:v>[32.333]-
[34.000]</c:v>
                </c:pt>
                <c:pt idx="12">
                  <c:v>[34.000]-
[35.667]</c:v>
                </c:pt>
                <c:pt idx="13">
                  <c:v>[35.667]-
[37.333]</c:v>
                </c:pt>
                <c:pt idx="14">
                  <c:v>[37.333]-
[39.000]</c:v>
                </c:pt>
              </c:strCache>
            </c:strRef>
          </c:cat>
          <c:val>
            <c:numRef>
              <c:f>Data_Hist1!$M$2:$M$16</c:f>
              <c:numCache>
                <c:formatCode>General</c:formatCode>
                <c:ptCount val="15"/>
                <c:pt idx="0">
                  <c:v>15</c:v>
                </c:pt>
                <c:pt idx="1">
                  <c:v>5</c:v>
                </c:pt>
                <c:pt idx="2">
                  <c:v>10</c:v>
                </c:pt>
                <c:pt idx="3">
                  <c:v>28</c:v>
                </c:pt>
                <c:pt idx="4">
                  <c:v>45</c:v>
                </c:pt>
                <c:pt idx="5">
                  <c:v>43</c:v>
                </c:pt>
                <c:pt idx="6">
                  <c:v>40</c:v>
                </c:pt>
                <c:pt idx="7">
                  <c:v>28</c:v>
                </c:pt>
                <c:pt idx="8">
                  <c:v>9</c:v>
                </c:pt>
                <c:pt idx="9">
                  <c:v>10</c:v>
                </c:pt>
                <c:pt idx="10">
                  <c:v>8</c:v>
                </c:pt>
                <c:pt idx="11">
                  <c:v>8</c:v>
                </c:pt>
                <c:pt idx="12">
                  <c:v>4</c:v>
                </c:pt>
                <c:pt idx="13">
                  <c:v>1</c:v>
                </c:pt>
                <c:pt idx="14">
                  <c:v>2</c:v>
                </c:pt>
              </c:numCache>
            </c:numRef>
          </c:val>
          <c:extLst>
            <c:ext xmlns:c16="http://schemas.microsoft.com/office/drawing/2014/chart" uri="{C3380CC4-5D6E-409C-BE32-E72D297353CC}">
              <c16:uniqueId val="{00000001-06A2-4B73-8180-35EF758C6F63}"/>
            </c:ext>
          </c:extLst>
        </c:ser>
        <c:dLbls>
          <c:showLegendKey val="0"/>
          <c:showVal val="0"/>
          <c:showCatName val="0"/>
          <c:showSerName val="0"/>
          <c:showPercent val="0"/>
          <c:showBubbleSize val="0"/>
        </c:dLbls>
        <c:gapWidth val="0"/>
        <c:axId val="783700088"/>
        <c:axId val="783700744"/>
      </c:barChart>
      <c:catAx>
        <c:axId val="783700088"/>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783700744"/>
        <c:crosses val="autoZero"/>
        <c:auto val="1"/>
        <c:lblAlgn val="ctr"/>
        <c:lblOffset val="100"/>
        <c:noMultiLvlLbl val="0"/>
      </c:catAx>
      <c:valAx>
        <c:axId val="783700744"/>
        <c:scaling>
          <c:orientation val="minMax"/>
        </c:scaling>
        <c:delete val="0"/>
        <c:axPos val="l"/>
        <c:majorGridlines>
          <c:spPr>
            <a:ln>
              <a:solidFill>
                <a:srgbClr val="EEEEFF"/>
              </a:solidFill>
            </a:ln>
          </c:spPr>
        </c:majorGridlines>
        <c:numFmt formatCode="General" sourceLinked="1"/>
        <c:majorTickMark val="out"/>
        <c:minorTickMark val="none"/>
        <c:tickLblPos val="nextTo"/>
        <c:crossAx val="783700088"/>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Arrivals 10:00AM to 10:05AM</a:t>
            </a:r>
          </a:p>
        </c:rich>
      </c:tx>
      <c:overlay val="0"/>
    </c:title>
    <c:autoTitleDeleted val="0"/>
    <c:plotArea>
      <c:layout/>
      <c:barChart>
        <c:barDir val="col"/>
        <c:grouping val="clustered"/>
        <c:varyColors val="0"/>
        <c:ser>
          <c:idx val="0"/>
          <c:order val="0"/>
          <c:spPr>
            <a:ln>
              <a:solidFill>
                <a:srgbClr val="FFFFFF"/>
              </a:solidFill>
            </a:ln>
          </c:spPr>
          <c:invertIfNegative val="0"/>
          <c:cat>
            <c:strRef>
              <c:f>Data_Hist1!$T$2:$T$16</c:f>
              <c:strCache>
                <c:ptCount val="15"/>
                <c:pt idx="0">
                  <c:v>[7.000]-
[8.133]</c:v>
                </c:pt>
                <c:pt idx="1">
                  <c:v>[8.133]-
[9.267]</c:v>
                </c:pt>
                <c:pt idx="2">
                  <c:v>[9.267]-
[10.400]</c:v>
                </c:pt>
                <c:pt idx="3">
                  <c:v>[10.400]-
[11.533]</c:v>
                </c:pt>
                <c:pt idx="4">
                  <c:v>[11.533]-
[12.667]</c:v>
                </c:pt>
                <c:pt idx="5">
                  <c:v>[12.667]-
[13.800]</c:v>
                </c:pt>
                <c:pt idx="6">
                  <c:v>[13.800]-
[14.933]</c:v>
                </c:pt>
                <c:pt idx="7">
                  <c:v>[14.933]-
[16.067]</c:v>
                </c:pt>
                <c:pt idx="8">
                  <c:v>[16.067]-
[17.200]</c:v>
                </c:pt>
                <c:pt idx="9">
                  <c:v>[17.200]-
[18.333]</c:v>
                </c:pt>
                <c:pt idx="10">
                  <c:v>[18.333]-
[19.467]</c:v>
                </c:pt>
                <c:pt idx="11">
                  <c:v>[19.467]-
[20.600]</c:v>
                </c:pt>
                <c:pt idx="12">
                  <c:v>[20.600]-
[21.733]</c:v>
                </c:pt>
                <c:pt idx="13">
                  <c:v>[21.733]-
[22.867]</c:v>
                </c:pt>
                <c:pt idx="14">
                  <c:v>[22.867]-
[24.000]</c:v>
                </c:pt>
              </c:strCache>
            </c:strRef>
          </c:cat>
          <c:val>
            <c:numRef>
              <c:f>Data_Hist1!$U$2:$U$16</c:f>
              <c:numCache>
                <c:formatCode>General</c:formatCode>
                <c:ptCount val="15"/>
                <c:pt idx="0">
                  <c:v>2</c:v>
                </c:pt>
                <c:pt idx="1">
                  <c:v>1</c:v>
                </c:pt>
                <c:pt idx="2">
                  <c:v>22</c:v>
                </c:pt>
                <c:pt idx="3">
                  <c:v>7</c:v>
                </c:pt>
                <c:pt idx="4">
                  <c:v>10</c:v>
                </c:pt>
                <c:pt idx="5">
                  <c:v>22</c:v>
                </c:pt>
                <c:pt idx="6">
                  <c:v>50</c:v>
                </c:pt>
                <c:pt idx="7">
                  <c:v>57</c:v>
                </c:pt>
                <c:pt idx="8">
                  <c:v>29</c:v>
                </c:pt>
                <c:pt idx="9">
                  <c:v>14</c:v>
                </c:pt>
                <c:pt idx="10">
                  <c:v>18</c:v>
                </c:pt>
                <c:pt idx="11">
                  <c:v>3</c:v>
                </c:pt>
                <c:pt idx="12">
                  <c:v>18</c:v>
                </c:pt>
                <c:pt idx="13">
                  <c:v>0</c:v>
                </c:pt>
                <c:pt idx="14">
                  <c:v>3</c:v>
                </c:pt>
              </c:numCache>
            </c:numRef>
          </c:val>
          <c:extLst>
            <c:ext xmlns:c16="http://schemas.microsoft.com/office/drawing/2014/chart" uri="{C3380CC4-5D6E-409C-BE32-E72D297353CC}">
              <c16:uniqueId val="{00000001-DC8E-42BE-A94B-76C252DC6409}"/>
            </c:ext>
          </c:extLst>
        </c:ser>
        <c:dLbls>
          <c:showLegendKey val="0"/>
          <c:showVal val="0"/>
          <c:showCatName val="0"/>
          <c:showSerName val="0"/>
          <c:showPercent val="0"/>
          <c:showBubbleSize val="0"/>
        </c:dLbls>
        <c:gapWidth val="0"/>
        <c:axId val="783582336"/>
        <c:axId val="783581352"/>
      </c:barChart>
      <c:catAx>
        <c:axId val="783582336"/>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783581352"/>
        <c:crosses val="autoZero"/>
        <c:auto val="1"/>
        <c:lblAlgn val="ctr"/>
        <c:lblOffset val="100"/>
        <c:noMultiLvlLbl val="0"/>
      </c:catAx>
      <c:valAx>
        <c:axId val="783581352"/>
        <c:scaling>
          <c:orientation val="minMax"/>
        </c:scaling>
        <c:delete val="0"/>
        <c:axPos val="l"/>
        <c:majorGridlines>
          <c:spPr>
            <a:ln>
              <a:solidFill>
                <a:srgbClr val="EEEEFF"/>
              </a:solidFill>
            </a:ln>
          </c:spPr>
        </c:majorGridlines>
        <c:numFmt formatCode="General" sourceLinked="1"/>
        <c:majorTickMark val="out"/>
        <c:minorTickMark val="none"/>
        <c:tickLblPos val="nextTo"/>
        <c:crossAx val="783582336"/>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Arrivals 11:00AM to 11:05AM</a:t>
            </a:r>
          </a:p>
        </c:rich>
      </c:tx>
      <c:overlay val="0"/>
    </c:title>
    <c:autoTitleDeleted val="0"/>
    <c:plotArea>
      <c:layout/>
      <c:barChart>
        <c:barDir val="col"/>
        <c:grouping val="clustered"/>
        <c:varyColors val="0"/>
        <c:ser>
          <c:idx val="0"/>
          <c:order val="0"/>
          <c:spPr>
            <a:ln>
              <a:solidFill>
                <a:srgbClr val="FFFFFF"/>
              </a:solidFill>
            </a:ln>
          </c:spPr>
          <c:invertIfNegative val="0"/>
          <c:cat>
            <c:strRef>
              <c:f>Data_Hist1!$D$17:$D$29</c:f>
              <c:strCache>
                <c:ptCount val="13"/>
                <c:pt idx="0">
                  <c:v>[4.000]-
[5.538]</c:v>
                </c:pt>
                <c:pt idx="1">
                  <c:v>[5.538]-
[7.077]</c:v>
                </c:pt>
                <c:pt idx="2">
                  <c:v>[7.077]-
[8.615]</c:v>
                </c:pt>
                <c:pt idx="3">
                  <c:v>[8.615]-
[10.154]</c:v>
                </c:pt>
                <c:pt idx="4">
                  <c:v>[10.154]-
[11.692]</c:v>
                </c:pt>
                <c:pt idx="5">
                  <c:v>[11.692]-
[13.231]</c:v>
                </c:pt>
                <c:pt idx="6">
                  <c:v>[13.231]-
[14.769]</c:v>
                </c:pt>
                <c:pt idx="7">
                  <c:v>[14.769]-
[16.308]</c:v>
                </c:pt>
                <c:pt idx="8">
                  <c:v>[16.308]-
[17.846]</c:v>
                </c:pt>
                <c:pt idx="9">
                  <c:v>[17.846]-
[19.385]</c:v>
                </c:pt>
                <c:pt idx="10">
                  <c:v>[19.385]-
[20.923]</c:v>
                </c:pt>
                <c:pt idx="11">
                  <c:v>[20.923]-
[22.462]</c:v>
                </c:pt>
                <c:pt idx="12">
                  <c:v>[22.462]-
[24.000]</c:v>
                </c:pt>
              </c:strCache>
            </c:strRef>
          </c:cat>
          <c:val>
            <c:numRef>
              <c:f>Data_Hist1!$E$17:$E$29</c:f>
              <c:numCache>
                <c:formatCode>General</c:formatCode>
                <c:ptCount val="13"/>
                <c:pt idx="0">
                  <c:v>2</c:v>
                </c:pt>
                <c:pt idx="1">
                  <c:v>7</c:v>
                </c:pt>
                <c:pt idx="2">
                  <c:v>7</c:v>
                </c:pt>
                <c:pt idx="3">
                  <c:v>13</c:v>
                </c:pt>
                <c:pt idx="4">
                  <c:v>23</c:v>
                </c:pt>
                <c:pt idx="5">
                  <c:v>43</c:v>
                </c:pt>
                <c:pt idx="6">
                  <c:v>26</c:v>
                </c:pt>
                <c:pt idx="7">
                  <c:v>44</c:v>
                </c:pt>
                <c:pt idx="8">
                  <c:v>32</c:v>
                </c:pt>
                <c:pt idx="9">
                  <c:v>36</c:v>
                </c:pt>
                <c:pt idx="10">
                  <c:v>11</c:v>
                </c:pt>
                <c:pt idx="11">
                  <c:v>11</c:v>
                </c:pt>
                <c:pt idx="12">
                  <c:v>1</c:v>
                </c:pt>
              </c:numCache>
            </c:numRef>
          </c:val>
          <c:extLst>
            <c:ext xmlns:c16="http://schemas.microsoft.com/office/drawing/2014/chart" uri="{C3380CC4-5D6E-409C-BE32-E72D297353CC}">
              <c16:uniqueId val="{00000001-7C1E-47D7-8D78-43A2B9F0F200}"/>
            </c:ext>
          </c:extLst>
        </c:ser>
        <c:dLbls>
          <c:showLegendKey val="0"/>
          <c:showVal val="0"/>
          <c:showCatName val="0"/>
          <c:showSerName val="0"/>
          <c:showPercent val="0"/>
          <c:showBubbleSize val="0"/>
        </c:dLbls>
        <c:gapWidth val="0"/>
        <c:axId val="783579384"/>
        <c:axId val="783574464"/>
      </c:barChart>
      <c:catAx>
        <c:axId val="783579384"/>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783574464"/>
        <c:crosses val="autoZero"/>
        <c:auto val="1"/>
        <c:lblAlgn val="ctr"/>
        <c:lblOffset val="100"/>
        <c:noMultiLvlLbl val="0"/>
      </c:catAx>
      <c:valAx>
        <c:axId val="783574464"/>
        <c:scaling>
          <c:orientation val="minMax"/>
        </c:scaling>
        <c:delete val="0"/>
        <c:axPos val="l"/>
        <c:majorGridlines>
          <c:spPr>
            <a:ln>
              <a:solidFill>
                <a:srgbClr val="EEEEFF"/>
              </a:solidFill>
            </a:ln>
          </c:spPr>
        </c:majorGridlines>
        <c:numFmt formatCode="General" sourceLinked="1"/>
        <c:majorTickMark val="out"/>
        <c:minorTickMark val="none"/>
        <c:tickLblPos val="nextTo"/>
        <c:crossAx val="783579384"/>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304800</xdr:colOff>
      <xdr:row>16</xdr:row>
      <xdr:rowOff>0</xdr:rowOff>
    </xdr:to>
    <xdr:graphicFrame macro="">
      <xdr:nvGraphicFramePr>
        <xdr:cNvPr id="2" name="Chart 1">
          <a:extLst>
            <a:ext uri="{FF2B5EF4-FFF2-40B4-BE49-F238E27FC236}">
              <a16:creationId xmlns:a16="http://schemas.microsoft.com/office/drawing/2014/main" id="{0F21FBAD-CD1A-424A-92CC-071BE17B9C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xdr:row>
      <xdr:rowOff>0</xdr:rowOff>
    </xdr:from>
    <xdr:to>
      <xdr:col>16</xdr:col>
      <xdr:colOff>304800</xdr:colOff>
      <xdr:row>16</xdr:row>
      <xdr:rowOff>0</xdr:rowOff>
    </xdr:to>
    <xdr:graphicFrame macro="">
      <xdr:nvGraphicFramePr>
        <xdr:cNvPr id="3" name="Chart 2">
          <a:extLst>
            <a:ext uri="{FF2B5EF4-FFF2-40B4-BE49-F238E27FC236}">
              <a16:creationId xmlns:a16="http://schemas.microsoft.com/office/drawing/2014/main" id="{EDC899EC-BB20-4F0E-8019-43B79BAC2F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0</xdr:colOff>
      <xdr:row>1</xdr:row>
      <xdr:rowOff>0</xdr:rowOff>
    </xdr:from>
    <xdr:to>
      <xdr:col>24</xdr:col>
      <xdr:colOff>304800</xdr:colOff>
      <xdr:row>16</xdr:row>
      <xdr:rowOff>0</xdr:rowOff>
    </xdr:to>
    <xdr:graphicFrame macro="">
      <xdr:nvGraphicFramePr>
        <xdr:cNvPr id="4" name="Chart 3">
          <a:extLst>
            <a:ext uri="{FF2B5EF4-FFF2-40B4-BE49-F238E27FC236}">
              <a16:creationId xmlns:a16="http://schemas.microsoft.com/office/drawing/2014/main" id="{8604516E-1407-42B2-A98D-3AAD638B16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16</xdr:row>
      <xdr:rowOff>0</xdr:rowOff>
    </xdr:from>
    <xdr:to>
      <xdr:col>8</xdr:col>
      <xdr:colOff>304800</xdr:colOff>
      <xdr:row>31</xdr:row>
      <xdr:rowOff>0</xdr:rowOff>
    </xdr:to>
    <xdr:graphicFrame macro="">
      <xdr:nvGraphicFramePr>
        <xdr:cNvPr id="5" name="Chart 4">
          <a:extLst>
            <a:ext uri="{FF2B5EF4-FFF2-40B4-BE49-F238E27FC236}">
              <a16:creationId xmlns:a16="http://schemas.microsoft.com/office/drawing/2014/main" id="{ED037B93-7000-441F-840E-91F7C6A6CC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19</xdr:row>
      <xdr:rowOff>0</xdr:rowOff>
    </xdr:from>
    <xdr:to>
      <xdr:col>14</xdr:col>
      <xdr:colOff>590550</xdr:colOff>
      <xdr:row>25</xdr:row>
      <xdr:rowOff>114300</xdr:rowOff>
    </xdr:to>
    <xdr:sp macro="" textlink="">
      <xdr:nvSpPr>
        <xdr:cNvPr id="6" name="TextBox 5">
          <a:extLst>
            <a:ext uri="{FF2B5EF4-FFF2-40B4-BE49-F238E27FC236}">
              <a16:creationId xmlns:a16="http://schemas.microsoft.com/office/drawing/2014/main" id="{49B3722C-1F23-4191-B1B7-AB22D053F3B7}"/>
            </a:ext>
          </a:extLst>
        </xdr:cNvPr>
        <xdr:cNvSpPr txBox="1"/>
      </xdr:nvSpPr>
      <xdr:spPr>
        <a:xfrm>
          <a:off x="6096000" y="3619500"/>
          <a:ext cx="3028950" cy="1257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a: </a:t>
          </a:r>
          <a:r>
            <a:rPr lang="en-US" sz="1100" baseline="0"/>
            <a:t>They are all fairly symmetric and bell-shaped, but the top two are considerably to the right of the bottom two. In other words, there are more vehicles around 8AM, and it then tails off during the next few hours.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1247775</xdr:colOff>
      <xdr:row>22</xdr:row>
      <xdr:rowOff>57150</xdr:rowOff>
    </xdr:from>
    <xdr:to>
      <xdr:col>5</xdr:col>
      <xdr:colOff>57150</xdr:colOff>
      <xdr:row>25</xdr:row>
      <xdr:rowOff>180975</xdr:rowOff>
    </xdr:to>
    <xdr:sp macro="" textlink="">
      <xdr:nvSpPr>
        <xdr:cNvPr id="2" name="TextBox 1">
          <a:extLst>
            <a:ext uri="{FF2B5EF4-FFF2-40B4-BE49-F238E27FC236}">
              <a16:creationId xmlns:a16="http://schemas.microsoft.com/office/drawing/2014/main" id="{E542F3F7-7804-4BD1-A243-0818FB43B090}"/>
            </a:ext>
          </a:extLst>
        </xdr:cNvPr>
        <xdr:cNvSpPr txBox="1"/>
      </xdr:nvSpPr>
      <xdr:spPr>
        <a:xfrm>
          <a:off x="2838450" y="4248150"/>
          <a:ext cx="3838575" cy="6953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a:t>
          </a:r>
          <a:r>
            <a:rPr lang="en-US" sz="1100" b="1" baseline="0"/>
            <a:t> b: </a:t>
          </a:r>
          <a:r>
            <a:rPr lang="en-US" sz="1100"/>
            <a:t>These confirm the information in the histograms:</a:t>
          </a:r>
          <a:r>
            <a:rPr lang="en-US" sz="1100" baseline="0"/>
            <a:t> more vehicles on average, and somewhat more variability, early in the morning and tapering off for the next few hours.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G2313"/>
  <sheetViews>
    <sheetView tabSelected="1" workbookViewId="0"/>
  </sheetViews>
  <sheetFormatPr defaultRowHeight="15" x14ac:dyDescent="0.25"/>
  <cols>
    <col min="1" max="1" width="9.140625" style="3"/>
    <col min="2" max="3" width="24.42578125" style="2" bestFit="1" customWidth="1"/>
    <col min="4" max="5" width="26.5703125" style="2" bestFit="1" customWidth="1"/>
    <col min="6" max="259" width="9.140625" style="2"/>
    <col min="260" max="260" width="10.42578125" style="2" customWidth="1"/>
    <col min="261" max="515" width="9.140625" style="2"/>
    <col min="516" max="516" width="10.42578125" style="2" customWidth="1"/>
    <col min="517" max="771" width="9.140625" style="2"/>
    <col min="772" max="772" width="10.42578125" style="2" customWidth="1"/>
    <col min="773" max="1027" width="9.140625" style="2"/>
    <col min="1028" max="1028" width="10.42578125" style="2" customWidth="1"/>
    <col min="1029" max="1283" width="9.140625" style="2"/>
    <col min="1284" max="1284" width="10.42578125" style="2" customWidth="1"/>
    <col min="1285" max="1539" width="9.140625" style="2"/>
    <col min="1540" max="1540" width="10.42578125" style="2" customWidth="1"/>
    <col min="1541" max="1795" width="9.140625" style="2"/>
    <col min="1796" max="1796" width="10.42578125" style="2" customWidth="1"/>
    <col min="1797" max="2051" width="9.140625" style="2"/>
    <col min="2052" max="2052" width="10.42578125" style="2" customWidth="1"/>
    <col min="2053" max="2307" width="9.140625" style="2"/>
    <col min="2308" max="2308" width="10.42578125" style="2" customWidth="1"/>
    <col min="2309" max="2563" width="9.140625" style="2"/>
    <col min="2564" max="2564" width="10.42578125" style="2" customWidth="1"/>
    <col min="2565" max="2819" width="9.140625" style="2"/>
    <col min="2820" max="2820" width="10.42578125" style="2" customWidth="1"/>
    <col min="2821" max="3075" width="9.140625" style="2"/>
    <col min="3076" max="3076" width="10.42578125" style="2" customWidth="1"/>
    <col min="3077" max="3331" width="9.140625" style="2"/>
    <col min="3332" max="3332" width="10.42578125" style="2" customWidth="1"/>
    <col min="3333" max="3587" width="9.140625" style="2"/>
    <col min="3588" max="3588" width="10.42578125" style="2" customWidth="1"/>
    <col min="3589" max="3843" width="9.140625" style="2"/>
    <col min="3844" max="3844" width="10.42578125" style="2" customWidth="1"/>
    <col min="3845" max="4099" width="9.140625" style="2"/>
    <col min="4100" max="4100" width="10.42578125" style="2" customWidth="1"/>
    <col min="4101" max="4355" width="9.140625" style="2"/>
    <col min="4356" max="4356" width="10.42578125" style="2" customWidth="1"/>
    <col min="4357" max="4611" width="9.140625" style="2"/>
    <col min="4612" max="4612" width="10.42578125" style="2" customWidth="1"/>
    <col min="4613" max="4867" width="9.140625" style="2"/>
    <col min="4868" max="4868" width="10.42578125" style="2" customWidth="1"/>
    <col min="4869" max="5123" width="9.140625" style="2"/>
    <col min="5124" max="5124" width="10.42578125" style="2" customWidth="1"/>
    <col min="5125" max="5379" width="9.140625" style="2"/>
    <col min="5380" max="5380" width="10.42578125" style="2" customWidth="1"/>
    <col min="5381" max="5635" width="9.140625" style="2"/>
    <col min="5636" max="5636" width="10.42578125" style="2" customWidth="1"/>
    <col min="5637" max="5891" width="9.140625" style="2"/>
    <col min="5892" max="5892" width="10.42578125" style="2" customWidth="1"/>
    <col min="5893" max="6147" width="9.140625" style="2"/>
    <col min="6148" max="6148" width="10.42578125" style="2" customWidth="1"/>
    <col min="6149" max="6403" width="9.140625" style="2"/>
    <col min="6404" max="6404" width="10.42578125" style="2" customWidth="1"/>
    <col min="6405" max="6659" width="9.140625" style="2"/>
    <col min="6660" max="6660" width="10.42578125" style="2" customWidth="1"/>
    <col min="6661" max="6915" width="9.140625" style="2"/>
    <col min="6916" max="6916" width="10.42578125" style="2" customWidth="1"/>
    <col min="6917" max="7171" width="9.140625" style="2"/>
    <col min="7172" max="7172" width="10.42578125" style="2" customWidth="1"/>
    <col min="7173" max="7427" width="9.140625" style="2"/>
    <col min="7428" max="7428" width="10.42578125" style="2" customWidth="1"/>
    <col min="7429" max="7683" width="9.140625" style="2"/>
    <col min="7684" max="7684" width="10.42578125" style="2" customWidth="1"/>
    <col min="7685" max="7939" width="9.140625" style="2"/>
    <col min="7940" max="7940" width="10.42578125" style="2" customWidth="1"/>
    <col min="7941" max="8195" width="9.140625" style="2"/>
    <col min="8196" max="8196" width="10.42578125" style="2" customWidth="1"/>
    <col min="8197" max="8451" width="9.140625" style="2"/>
    <col min="8452" max="8452" width="10.42578125" style="2" customWidth="1"/>
    <col min="8453" max="8707" width="9.140625" style="2"/>
    <col min="8708" max="8708" width="10.42578125" style="2" customWidth="1"/>
    <col min="8709" max="8963" width="9.140625" style="2"/>
    <col min="8964" max="8964" width="10.42578125" style="2" customWidth="1"/>
    <col min="8965" max="9219" width="9.140625" style="2"/>
    <col min="9220" max="9220" width="10.42578125" style="2" customWidth="1"/>
    <col min="9221" max="9475" width="9.140625" style="2"/>
    <col min="9476" max="9476" width="10.42578125" style="2" customWidth="1"/>
    <col min="9477" max="9731" width="9.140625" style="2"/>
    <col min="9732" max="9732" width="10.42578125" style="2" customWidth="1"/>
    <col min="9733" max="9987" width="9.140625" style="2"/>
    <col min="9988" max="9988" width="10.42578125" style="2" customWidth="1"/>
    <col min="9989" max="10243" width="9.140625" style="2"/>
    <col min="10244" max="10244" width="10.42578125" style="2" customWidth="1"/>
    <col min="10245" max="10499" width="9.140625" style="2"/>
    <col min="10500" max="10500" width="10.42578125" style="2" customWidth="1"/>
    <col min="10501" max="10755" width="9.140625" style="2"/>
    <col min="10756" max="10756" width="10.42578125" style="2" customWidth="1"/>
    <col min="10757" max="11011" width="9.140625" style="2"/>
    <col min="11012" max="11012" width="10.42578125" style="2" customWidth="1"/>
    <col min="11013" max="11267" width="9.140625" style="2"/>
    <col min="11268" max="11268" width="10.42578125" style="2" customWidth="1"/>
    <col min="11269" max="11523" width="9.140625" style="2"/>
    <col min="11524" max="11524" width="10.42578125" style="2" customWidth="1"/>
    <col min="11525" max="11779" width="9.140625" style="2"/>
    <col min="11780" max="11780" width="10.42578125" style="2" customWidth="1"/>
    <col min="11781" max="12035" width="9.140625" style="2"/>
    <col min="12036" max="12036" width="10.42578125" style="2" customWidth="1"/>
    <col min="12037" max="12291" width="9.140625" style="2"/>
    <col min="12292" max="12292" width="10.42578125" style="2" customWidth="1"/>
    <col min="12293" max="12547" width="9.140625" style="2"/>
    <col min="12548" max="12548" width="10.42578125" style="2" customWidth="1"/>
    <col min="12549" max="12803" width="9.140625" style="2"/>
    <col min="12804" max="12804" width="10.42578125" style="2" customWidth="1"/>
    <col min="12805" max="13059" width="9.140625" style="2"/>
    <col min="13060" max="13060" width="10.42578125" style="2" customWidth="1"/>
    <col min="13061" max="13315" width="9.140625" style="2"/>
    <col min="13316" max="13316" width="10.42578125" style="2" customWidth="1"/>
    <col min="13317" max="13571" width="9.140625" style="2"/>
    <col min="13572" max="13572" width="10.42578125" style="2" customWidth="1"/>
    <col min="13573" max="13827" width="9.140625" style="2"/>
    <col min="13828" max="13828" width="10.42578125" style="2" customWidth="1"/>
    <col min="13829" max="14083" width="9.140625" style="2"/>
    <col min="14084" max="14084" width="10.42578125" style="2" customWidth="1"/>
    <col min="14085" max="14339" width="9.140625" style="2"/>
    <col min="14340" max="14340" width="10.42578125" style="2" customWidth="1"/>
    <col min="14341" max="14595" width="9.140625" style="2"/>
    <col min="14596" max="14596" width="10.42578125" style="2" customWidth="1"/>
    <col min="14597" max="14851" width="9.140625" style="2"/>
    <col min="14852" max="14852" width="10.42578125" style="2" customWidth="1"/>
    <col min="14853" max="15107" width="9.140625" style="2"/>
    <col min="15108" max="15108" width="10.42578125" style="2" customWidth="1"/>
    <col min="15109" max="15363" width="9.140625" style="2"/>
    <col min="15364" max="15364" width="10.42578125" style="2" customWidth="1"/>
    <col min="15365" max="15619" width="9.140625" style="2"/>
    <col min="15620" max="15620" width="10.42578125" style="2" customWidth="1"/>
    <col min="15621" max="15875" width="9.140625" style="2"/>
    <col min="15876" max="15876" width="10.42578125" style="2" customWidth="1"/>
    <col min="15877" max="16131" width="9.140625" style="2"/>
    <col min="16132" max="16132" width="10.42578125" style="2" customWidth="1"/>
    <col min="16133" max="16384" width="9.140625" style="2"/>
  </cols>
  <sheetData>
    <row r="1" spans="1:7" s="1" customFormat="1" x14ac:dyDescent="0.25">
      <c r="A1" s="4" t="s">
        <v>0</v>
      </c>
      <c r="B1" s="5" t="s">
        <v>2</v>
      </c>
      <c r="C1" s="5" t="s">
        <v>3</v>
      </c>
      <c r="D1" s="5" t="s">
        <v>4</v>
      </c>
      <c r="E1" s="5" t="s">
        <v>5</v>
      </c>
      <c r="G1" s="1" t="s">
        <v>1</v>
      </c>
    </row>
    <row r="2" spans="1:7" x14ac:dyDescent="0.25">
      <c r="A2" s="3">
        <v>1</v>
      </c>
      <c r="B2" s="2">
        <v>27</v>
      </c>
      <c r="C2" s="2">
        <v>23</v>
      </c>
      <c r="D2" s="2">
        <v>20</v>
      </c>
      <c r="E2" s="2">
        <v>17</v>
      </c>
    </row>
    <row r="3" spans="1:7" x14ac:dyDescent="0.25">
      <c r="A3" s="3">
        <v>2</v>
      </c>
      <c r="B3" s="2">
        <v>33</v>
      </c>
      <c r="C3" s="2">
        <v>28</v>
      </c>
      <c r="D3" s="2">
        <v>14</v>
      </c>
      <c r="E3" s="2">
        <v>10</v>
      </c>
    </row>
    <row r="4" spans="1:7" x14ac:dyDescent="0.25">
      <c r="A4" s="3">
        <v>3</v>
      </c>
      <c r="B4" s="2">
        <v>33</v>
      </c>
      <c r="C4" s="2">
        <v>23</v>
      </c>
      <c r="D4" s="2">
        <v>17</v>
      </c>
      <c r="E4" s="2">
        <v>19</v>
      </c>
    </row>
    <row r="5" spans="1:7" x14ac:dyDescent="0.25">
      <c r="A5" s="3">
        <v>4</v>
      </c>
      <c r="B5" s="2">
        <v>32</v>
      </c>
      <c r="C5" s="2">
        <v>23</v>
      </c>
      <c r="D5" s="2">
        <v>14</v>
      </c>
      <c r="E5" s="2">
        <v>7</v>
      </c>
    </row>
    <row r="6" spans="1:7" x14ac:dyDescent="0.25">
      <c r="A6" s="3">
        <v>5</v>
      </c>
      <c r="B6" s="2">
        <v>23</v>
      </c>
      <c r="C6" s="2">
        <v>23</v>
      </c>
      <c r="D6" s="2">
        <v>13</v>
      </c>
      <c r="E6" s="2">
        <v>17</v>
      </c>
    </row>
    <row r="7" spans="1:7" x14ac:dyDescent="0.25">
      <c r="A7" s="3">
        <v>6</v>
      </c>
      <c r="B7" s="2">
        <v>33</v>
      </c>
      <c r="C7" s="2">
        <v>23</v>
      </c>
      <c r="D7" s="2">
        <v>17</v>
      </c>
      <c r="E7" s="2">
        <v>19</v>
      </c>
    </row>
    <row r="8" spans="1:7" x14ac:dyDescent="0.25">
      <c r="A8" s="3">
        <v>7</v>
      </c>
      <c r="B8" s="2">
        <v>32</v>
      </c>
      <c r="C8" s="2">
        <v>23</v>
      </c>
      <c r="D8" s="2">
        <v>14</v>
      </c>
      <c r="E8" s="2">
        <v>7</v>
      </c>
    </row>
    <row r="9" spans="1:7" x14ac:dyDescent="0.25">
      <c r="A9" s="3">
        <v>8</v>
      </c>
      <c r="B9" s="2">
        <v>23</v>
      </c>
      <c r="C9" s="2">
        <v>23</v>
      </c>
      <c r="D9" s="2">
        <v>13</v>
      </c>
      <c r="E9" s="2">
        <v>17</v>
      </c>
    </row>
    <row r="10" spans="1:7" x14ac:dyDescent="0.25">
      <c r="A10" s="3">
        <v>9</v>
      </c>
      <c r="B10" s="2">
        <v>33</v>
      </c>
      <c r="C10" s="2">
        <v>23</v>
      </c>
      <c r="D10" s="2">
        <v>17</v>
      </c>
      <c r="E10" s="2">
        <v>19</v>
      </c>
    </row>
    <row r="11" spans="1:7" x14ac:dyDescent="0.25">
      <c r="A11" s="3">
        <v>10</v>
      </c>
      <c r="B11" s="2">
        <v>32</v>
      </c>
      <c r="C11" s="2">
        <v>23</v>
      </c>
      <c r="D11" s="2">
        <v>14</v>
      </c>
      <c r="E11" s="2">
        <v>7</v>
      </c>
    </row>
    <row r="12" spans="1:7" x14ac:dyDescent="0.25">
      <c r="A12" s="3">
        <v>11</v>
      </c>
      <c r="B12" s="2">
        <v>23</v>
      </c>
      <c r="C12" s="2">
        <v>23</v>
      </c>
      <c r="D12" s="2">
        <v>13</v>
      </c>
      <c r="E12" s="2">
        <v>17</v>
      </c>
    </row>
    <row r="13" spans="1:7" x14ac:dyDescent="0.25">
      <c r="A13" s="3">
        <v>12</v>
      </c>
      <c r="B13" s="2">
        <v>33</v>
      </c>
      <c r="C13" s="2">
        <v>23</v>
      </c>
      <c r="D13" s="2">
        <v>17</v>
      </c>
      <c r="E13" s="2">
        <v>19</v>
      </c>
    </row>
    <row r="14" spans="1:7" x14ac:dyDescent="0.25">
      <c r="A14" s="3">
        <v>13</v>
      </c>
      <c r="B14" s="2">
        <v>32</v>
      </c>
      <c r="C14" s="2">
        <v>23</v>
      </c>
      <c r="D14" s="2">
        <v>14</v>
      </c>
      <c r="E14" s="2">
        <v>7</v>
      </c>
    </row>
    <row r="15" spans="1:7" x14ac:dyDescent="0.25">
      <c r="A15" s="3">
        <v>14</v>
      </c>
      <c r="B15" s="2">
        <v>23</v>
      </c>
      <c r="C15" s="2">
        <v>23</v>
      </c>
      <c r="D15" s="2">
        <v>13</v>
      </c>
      <c r="E15" s="2">
        <v>17</v>
      </c>
    </row>
    <row r="16" spans="1:7" x14ac:dyDescent="0.25">
      <c r="A16" s="3">
        <v>15</v>
      </c>
      <c r="B16" s="2">
        <v>33</v>
      </c>
      <c r="C16" s="2">
        <v>23</v>
      </c>
      <c r="D16" s="2">
        <v>17</v>
      </c>
      <c r="E16" s="2">
        <v>19</v>
      </c>
    </row>
    <row r="17" spans="1:5" x14ac:dyDescent="0.25">
      <c r="A17" s="3">
        <v>16</v>
      </c>
      <c r="B17" s="2">
        <v>32</v>
      </c>
      <c r="C17" s="2">
        <v>23</v>
      </c>
      <c r="D17" s="2">
        <v>14</v>
      </c>
      <c r="E17" s="2">
        <v>7</v>
      </c>
    </row>
    <row r="18" spans="1:5" x14ac:dyDescent="0.25">
      <c r="A18" s="3">
        <v>17</v>
      </c>
      <c r="B18" s="2">
        <v>23</v>
      </c>
      <c r="C18" s="2">
        <v>23</v>
      </c>
      <c r="D18" s="2">
        <v>13</v>
      </c>
      <c r="E18" s="2">
        <v>17</v>
      </c>
    </row>
    <row r="19" spans="1:5" x14ac:dyDescent="0.25">
      <c r="A19" s="3">
        <v>18</v>
      </c>
      <c r="B19" s="2">
        <v>33</v>
      </c>
      <c r="C19" s="2">
        <v>29</v>
      </c>
      <c r="D19" s="2">
        <v>17</v>
      </c>
      <c r="E19" s="2">
        <v>21</v>
      </c>
    </row>
    <row r="20" spans="1:5" x14ac:dyDescent="0.25">
      <c r="A20" s="3">
        <v>19</v>
      </c>
      <c r="B20" s="2">
        <v>35</v>
      </c>
      <c r="C20" s="2">
        <v>19</v>
      </c>
      <c r="D20" s="2">
        <v>15</v>
      </c>
      <c r="E20" s="2">
        <v>14</v>
      </c>
    </row>
    <row r="21" spans="1:5" x14ac:dyDescent="0.25">
      <c r="A21" s="3">
        <v>20</v>
      </c>
      <c r="B21" s="2">
        <v>27</v>
      </c>
      <c r="C21" s="2">
        <v>23</v>
      </c>
      <c r="D21" s="2">
        <v>16</v>
      </c>
      <c r="E21" s="2">
        <v>13</v>
      </c>
    </row>
    <row r="22" spans="1:5" x14ac:dyDescent="0.25">
      <c r="A22" s="3">
        <v>21</v>
      </c>
      <c r="B22" s="2">
        <v>28</v>
      </c>
      <c r="C22" s="2">
        <v>27</v>
      </c>
      <c r="D22" s="2">
        <v>17</v>
      </c>
      <c r="E22" s="2">
        <v>19</v>
      </c>
    </row>
    <row r="23" spans="1:5" x14ac:dyDescent="0.25">
      <c r="A23" s="3">
        <v>22</v>
      </c>
      <c r="B23" s="2">
        <v>20</v>
      </c>
      <c r="C23" s="2">
        <v>30</v>
      </c>
      <c r="D23" s="2">
        <v>13</v>
      </c>
      <c r="E23" s="2">
        <v>14</v>
      </c>
    </row>
    <row r="24" spans="1:5" x14ac:dyDescent="0.25">
      <c r="A24" s="3">
        <v>23</v>
      </c>
      <c r="B24" s="2">
        <v>30</v>
      </c>
      <c r="C24" s="2">
        <v>19</v>
      </c>
      <c r="D24" s="2">
        <v>19</v>
      </c>
      <c r="E24" s="2">
        <v>18</v>
      </c>
    </row>
    <row r="25" spans="1:5" x14ac:dyDescent="0.25">
      <c r="A25" s="3">
        <v>24</v>
      </c>
      <c r="B25" s="2">
        <v>22</v>
      </c>
      <c r="C25" s="2">
        <v>21</v>
      </c>
      <c r="D25" s="2">
        <v>10</v>
      </c>
      <c r="E25" s="2">
        <v>15</v>
      </c>
    </row>
    <row r="26" spans="1:5" x14ac:dyDescent="0.25">
      <c r="A26" s="3">
        <v>25</v>
      </c>
      <c r="B26" s="2">
        <v>36</v>
      </c>
      <c r="C26" s="2">
        <v>34</v>
      </c>
      <c r="D26" s="2">
        <v>13</v>
      </c>
      <c r="E26" s="2">
        <v>17</v>
      </c>
    </row>
    <row r="27" spans="1:5" x14ac:dyDescent="0.25">
      <c r="A27" s="3">
        <v>26</v>
      </c>
      <c r="B27" s="2">
        <v>25</v>
      </c>
      <c r="C27" s="2">
        <v>32</v>
      </c>
      <c r="D27" s="2">
        <v>15</v>
      </c>
      <c r="E27" s="2">
        <v>13</v>
      </c>
    </row>
    <row r="28" spans="1:5" x14ac:dyDescent="0.25">
      <c r="A28" s="3">
        <v>27</v>
      </c>
      <c r="B28" s="2">
        <v>34</v>
      </c>
      <c r="C28" s="2">
        <v>23</v>
      </c>
      <c r="D28" s="2">
        <v>10</v>
      </c>
      <c r="E28" s="2">
        <v>14</v>
      </c>
    </row>
    <row r="29" spans="1:5" x14ac:dyDescent="0.25">
      <c r="A29" s="3">
        <v>28</v>
      </c>
      <c r="B29" s="2">
        <v>25</v>
      </c>
      <c r="C29" s="2">
        <v>21</v>
      </c>
      <c r="D29" s="2">
        <v>11</v>
      </c>
      <c r="E29" s="2">
        <v>19</v>
      </c>
    </row>
    <row r="30" spans="1:5" x14ac:dyDescent="0.25">
      <c r="A30" s="3">
        <v>29</v>
      </c>
      <c r="B30" s="2">
        <v>28</v>
      </c>
      <c r="C30" s="2">
        <v>23</v>
      </c>
      <c r="D30" s="2">
        <v>17</v>
      </c>
      <c r="E30" s="2">
        <v>14</v>
      </c>
    </row>
    <row r="31" spans="1:5" x14ac:dyDescent="0.25">
      <c r="A31" s="3">
        <v>30</v>
      </c>
      <c r="B31" s="2">
        <v>26</v>
      </c>
      <c r="C31" s="2">
        <v>26</v>
      </c>
      <c r="D31" s="2">
        <v>16</v>
      </c>
      <c r="E31" s="2">
        <v>17</v>
      </c>
    </row>
    <row r="32" spans="1:5" x14ac:dyDescent="0.25">
      <c r="A32" s="3">
        <v>31</v>
      </c>
      <c r="B32" s="2">
        <v>40</v>
      </c>
      <c r="C32" s="2">
        <v>23</v>
      </c>
      <c r="D32" s="2">
        <v>17</v>
      </c>
      <c r="E32" s="2">
        <v>8</v>
      </c>
    </row>
    <row r="33" spans="1:5" x14ac:dyDescent="0.25">
      <c r="A33" s="3">
        <v>32</v>
      </c>
      <c r="B33" s="2">
        <v>35</v>
      </c>
      <c r="C33" s="2">
        <v>25</v>
      </c>
      <c r="D33" s="2">
        <v>15</v>
      </c>
      <c r="E33" s="2">
        <v>13</v>
      </c>
    </row>
    <row r="34" spans="1:5" x14ac:dyDescent="0.25">
      <c r="A34" s="3">
        <v>33</v>
      </c>
      <c r="B34" s="2">
        <v>32</v>
      </c>
      <c r="C34" s="2">
        <v>27</v>
      </c>
      <c r="D34" s="2">
        <v>14</v>
      </c>
      <c r="E34" s="2">
        <v>14</v>
      </c>
    </row>
    <row r="35" spans="1:5" x14ac:dyDescent="0.25">
      <c r="A35" s="3">
        <v>34</v>
      </c>
      <c r="B35" s="2">
        <v>24</v>
      </c>
      <c r="C35" s="2">
        <v>21</v>
      </c>
      <c r="D35" s="2">
        <v>16</v>
      </c>
      <c r="E35" s="2">
        <v>8</v>
      </c>
    </row>
    <row r="36" spans="1:5" x14ac:dyDescent="0.25">
      <c r="A36" s="3">
        <v>35</v>
      </c>
      <c r="B36" s="2">
        <v>35</v>
      </c>
      <c r="C36" s="2">
        <v>25</v>
      </c>
      <c r="D36" s="2">
        <v>15</v>
      </c>
      <c r="E36" s="2">
        <v>13</v>
      </c>
    </row>
    <row r="37" spans="1:5" x14ac:dyDescent="0.25">
      <c r="A37" s="3">
        <v>36</v>
      </c>
      <c r="B37" s="2">
        <v>32</v>
      </c>
      <c r="C37" s="2">
        <v>27</v>
      </c>
      <c r="D37" s="2">
        <v>14</v>
      </c>
      <c r="E37" s="2">
        <v>14</v>
      </c>
    </row>
    <row r="38" spans="1:5" x14ac:dyDescent="0.25">
      <c r="A38" s="3">
        <v>37</v>
      </c>
      <c r="B38" s="2">
        <v>24</v>
      </c>
      <c r="C38" s="2">
        <v>21</v>
      </c>
      <c r="D38" s="2">
        <v>16</v>
      </c>
      <c r="E38" s="2">
        <v>8</v>
      </c>
    </row>
    <row r="39" spans="1:5" x14ac:dyDescent="0.25">
      <c r="A39" s="3">
        <v>38</v>
      </c>
      <c r="B39" s="2">
        <v>35</v>
      </c>
      <c r="C39" s="2">
        <v>25</v>
      </c>
      <c r="D39" s="2">
        <v>15</v>
      </c>
      <c r="E39" s="2">
        <v>13</v>
      </c>
    </row>
    <row r="40" spans="1:5" x14ac:dyDescent="0.25">
      <c r="A40" s="3">
        <v>39</v>
      </c>
      <c r="B40" s="2">
        <v>32</v>
      </c>
      <c r="C40" s="2">
        <v>27</v>
      </c>
      <c r="D40" s="2">
        <v>14</v>
      </c>
      <c r="E40" s="2">
        <v>14</v>
      </c>
    </row>
    <row r="41" spans="1:5" x14ac:dyDescent="0.25">
      <c r="A41" s="3">
        <v>40</v>
      </c>
      <c r="B41" s="2">
        <v>24</v>
      </c>
      <c r="C41" s="2">
        <v>21</v>
      </c>
      <c r="D41" s="2">
        <v>16</v>
      </c>
      <c r="E41" s="2">
        <v>8</v>
      </c>
    </row>
    <row r="42" spans="1:5" x14ac:dyDescent="0.25">
      <c r="A42" s="3">
        <v>41</v>
      </c>
      <c r="B42" s="2">
        <v>35</v>
      </c>
      <c r="C42" s="2">
        <v>25</v>
      </c>
      <c r="D42" s="2">
        <v>15</v>
      </c>
      <c r="E42" s="2">
        <v>13</v>
      </c>
    </row>
    <row r="43" spans="1:5" x14ac:dyDescent="0.25">
      <c r="A43" s="3">
        <v>42</v>
      </c>
      <c r="B43" s="2">
        <v>32</v>
      </c>
      <c r="C43" s="2">
        <v>27</v>
      </c>
      <c r="D43" s="2">
        <v>14</v>
      </c>
      <c r="E43" s="2">
        <v>14</v>
      </c>
    </row>
    <row r="44" spans="1:5" x14ac:dyDescent="0.25">
      <c r="A44" s="3">
        <v>43</v>
      </c>
      <c r="B44" s="2">
        <v>24</v>
      </c>
      <c r="C44" s="2">
        <v>21</v>
      </c>
      <c r="D44" s="2">
        <v>16</v>
      </c>
      <c r="E44" s="2">
        <v>8</v>
      </c>
    </row>
    <row r="45" spans="1:5" x14ac:dyDescent="0.25">
      <c r="A45" s="3">
        <v>44</v>
      </c>
      <c r="B45" s="2">
        <v>35</v>
      </c>
      <c r="C45" s="2">
        <v>25</v>
      </c>
      <c r="D45" s="2">
        <v>15</v>
      </c>
      <c r="E45" s="2">
        <v>13</v>
      </c>
    </row>
    <row r="46" spans="1:5" x14ac:dyDescent="0.25">
      <c r="A46" s="3">
        <v>45</v>
      </c>
      <c r="B46" s="2">
        <v>32</v>
      </c>
      <c r="C46" s="2">
        <v>27</v>
      </c>
      <c r="D46" s="2">
        <v>14</v>
      </c>
      <c r="E46" s="2">
        <v>14</v>
      </c>
    </row>
    <row r="47" spans="1:5" x14ac:dyDescent="0.25">
      <c r="A47" s="3">
        <v>46</v>
      </c>
      <c r="B47" s="2">
        <v>24</v>
      </c>
      <c r="C47" s="2">
        <v>21</v>
      </c>
      <c r="D47" s="2">
        <v>16</v>
      </c>
      <c r="E47" s="2">
        <v>8</v>
      </c>
    </row>
    <row r="48" spans="1:5" x14ac:dyDescent="0.25">
      <c r="A48" s="3">
        <v>47</v>
      </c>
      <c r="B48" s="2">
        <v>35</v>
      </c>
      <c r="C48" s="2">
        <v>25</v>
      </c>
      <c r="D48" s="2">
        <v>15</v>
      </c>
      <c r="E48" s="2">
        <v>13</v>
      </c>
    </row>
    <row r="49" spans="1:5" x14ac:dyDescent="0.25">
      <c r="A49" s="3">
        <v>48</v>
      </c>
      <c r="B49" s="2">
        <v>32</v>
      </c>
      <c r="C49" s="2">
        <v>27</v>
      </c>
      <c r="D49" s="2">
        <v>21</v>
      </c>
      <c r="E49" s="2">
        <v>21</v>
      </c>
    </row>
    <row r="50" spans="1:5" x14ac:dyDescent="0.25">
      <c r="A50" s="3">
        <v>49</v>
      </c>
      <c r="B50" s="2">
        <v>35</v>
      </c>
      <c r="C50" s="2">
        <v>21</v>
      </c>
      <c r="D50" s="2">
        <v>18</v>
      </c>
      <c r="E50" s="2">
        <v>20</v>
      </c>
    </row>
    <row r="51" spans="1:5" x14ac:dyDescent="0.25">
      <c r="A51" s="3">
        <v>50</v>
      </c>
      <c r="B51" s="2">
        <v>30</v>
      </c>
      <c r="C51" s="2">
        <v>28</v>
      </c>
      <c r="D51" s="2">
        <v>14</v>
      </c>
      <c r="E51" s="2">
        <v>4</v>
      </c>
    </row>
    <row r="52" spans="1:5" x14ac:dyDescent="0.25">
      <c r="A52" s="3">
        <v>51</v>
      </c>
      <c r="B52" s="2">
        <v>34</v>
      </c>
      <c r="C52" s="2">
        <v>17</v>
      </c>
      <c r="D52" s="2">
        <v>18</v>
      </c>
      <c r="E52" s="2">
        <v>15</v>
      </c>
    </row>
    <row r="53" spans="1:5" x14ac:dyDescent="0.25">
      <c r="A53" s="3">
        <v>52</v>
      </c>
      <c r="B53" s="2">
        <v>27</v>
      </c>
      <c r="C53" s="2">
        <v>22</v>
      </c>
      <c r="D53" s="2">
        <v>12</v>
      </c>
      <c r="E53" s="2">
        <v>15</v>
      </c>
    </row>
    <row r="54" spans="1:5" x14ac:dyDescent="0.25">
      <c r="A54" s="3">
        <v>53</v>
      </c>
      <c r="B54" s="2">
        <v>26</v>
      </c>
      <c r="C54" s="2">
        <v>15</v>
      </c>
      <c r="D54" s="2">
        <v>13</v>
      </c>
      <c r="E54" s="2">
        <v>6</v>
      </c>
    </row>
    <row r="55" spans="1:5" x14ac:dyDescent="0.25">
      <c r="A55" s="3">
        <v>54</v>
      </c>
      <c r="B55" s="2">
        <v>33</v>
      </c>
      <c r="C55" s="2">
        <v>18</v>
      </c>
      <c r="D55" s="2">
        <v>16</v>
      </c>
      <c r="E55" s="2">
        <v>10</v>
      </c>
    </row>
    <row r="56" spans="1:5" x14ac:dyDescent="0.25">
      <c r="A56" s="3">
        <v>55</v>
      </c>
      <c r="B56" s="2">
        <v>24</v>
      </c>
      <c r="C56" s="2">
        <v>31</v>
      </c>
      <c r="D56" s="2">
        <v>13</v>
      </c>
      <c r="E56" s="2">
        <v>9</v>
      </c>
    </row>
    <row r="57" spans="1:5" x14ac:dyDescent="0.25">
      <c r="A57" s="3">
        <v>56</v>
      </c>
      <c r="B57" s="2">
        <v>31</v>
      </c>
      <c r="C57" s="2">
        <v>27</v>
      </c>
      <c r="D57" s="2">
        <v>12</v>
      </c>
      <c r="E57" s="2">
        <v>13</v>
      </c>
    </row>
    <row r="58" spans="1:5" x14ac:dyDescent="0.25">
      <c r="A58" s="3">
        <v>57</v>
      </c>
      <c r="B58" s="2">
        <v>21</v>
      </c>
      <c r="C58" s="2">
        <v>14</v>
      </c>
      <c r="D58" s="2">
        <v>14</v>
      </c>
      <c r="E58" s="2">
        <v>17</v>
      </c>
    </row>
    <row r="59" spans="1:5" x14ac:dyDescent="0.25">
      <c r="A59" s="3">
        <v>58</v>
      </c>
      <c r="B59" s="2">
        <v>28</v>
      </c>
      <c r="C59" s="2">
        <v>32</v>
      </c>
      <c r="D59" s="2">
        <v>15</v>
      </c>
      <c r="E59" s="2">
        <v>16</v>
      </c>
    </row>
    <row r="60" spans="1:5" x14ac:dyDescent="0.25">
      <c r="A60" s="3">
        <v>59</v>
      </c>
      <c r="B60" s="2">
        <v>29</v>
      </c>
      <c r="C60" s="2">
        <v>14</v>
      </c>
      <c r="D60" s="2">
        <v>21</v>
      </c>
      <c r="E60" s="2">
        <v>11</v>
      </c>
    </row>
    <row r="61" spans="1:5" x14ac:dyDescent="0.25">
      <c r="A61" s="3">
        <v>60</v>
      </c>
      <c r="B61" s="2">
        <v>35</v>
      </c>
      <c r="C61" s="2">
        <v>20</v>
      </c>
      <c r="D61" s="2">
        <v>16</v>
      </c>
      <c r="E61" s="2">
        <v>11</v>
      </c>
    </row>
    <row r="62" spans="1:5" x14ac:dyDescent="0.25">
      <c r="A62" s="3">
        <v>61</v>
      </c>
      <c r="B62" s="2">
        <v>27</v>
      </c>
      <c r="C62" s="2">
        <v>23</v>
      </c>
      <c r="D62" s="2">
        <v>14</v>
      </c>
      <c r="E62" s="2">
        <v>16</v>
      </c>
    </row>
    <row r="63" spans="1:5" x14ac:dyDescent="0.25">
      <c r="A63" s="3">
        <v>62</v>
      </c>
      <c r="B63" s="2">
        <v>22</v>
      </c>
      <c r="C63" s="2">
        <v>23</v>
      </c>
      <c r="D63" s="2">
        <v>14</v>
      </c>
      <c r="E63" s="2">
        <v>20</v>
      </c>
    </row>
    <row r="64" spans="1:5" x14ac:dyDescent="0.25">
      <c r="A64" s="3">
        <v>63</v>
      </c>
      <c r="B64" s="2">
        <v>29</v>
      </c>
      <c r="C64" s="2">
        <v>25</v>
      </c>
      <c r="D64" s="2">
        <v>10</v>
      </c>
      <c r="E64" s="2">
        <v>17</v>
      </c>
    </row>
    <row r="65" spans="1:5" x14ac:dyDescent="0.25">
      <c r="A65" s="3">
        <v>64</v>
      </c>
      <c r="B65" s="2">
        <v>28</v>
      </c>
      <c r="C65" s="2">
        <v>32</v>
      </c>
      <c r="D65" s="2">
        <v>15</v>
      </c>
      <c r="E65" s="2">
        <v>16</v>
      </c>
    </row>
    <row r="66" spans="1:5" x14ac:dyDescent="0.25">
      <c r="A66" s="3">
        <v>65</v>
      </c>
      <c r="B66" s="2">
        <v>29</v>
      </c>
      <c r="C66" s="2">
        <v>14</v>
      </c>
      <c r="D66" s="2">
        <v>21</v>
      </c>
      <c r="E66" s="2">
        <v>11</v>
      </c>
    </row>
    <row r="67" spans="1:5" x14ac:dyDescent="0.25">
      <c r="A67" s="3">
        <v>66</v>
      </c>
      <c r="B67" s="2">
        <v>35</v>
      </c>
      <c r="C67" s="2">
        <v>20</v>
      </c>
      <c r="D67" s="2">
        <v>16</v>
      </c>
      <c r="E67" s="2">
        <v>11</v>
      </c>
    </row>
    <row r="68" spans="1:5" x14ac:dyDescent="0.25">
      <c r="A68" s="3">
        <v>67</v>
      </c>
      <c r="B68" s="2">
        <v>27</v>
      </c>
      <c r="C68" s="2">
        <v>23</v>
      </c>
      <c r="D68" s="2">
        <v>14</v>
      </c>
      <c r="E68" s="2">
        <v>16</v>
      </c>
    </row>
    <row r="69" spans="1:5" x14ac:dyDescent="0.25">
      <c r="A69" s="3">
        <v>68</v>
      </c>
      <c r="B69" s="2">
        <v>22</v>
      </c>
      <c r="C69" s="2">
        <v>23</v>
      </c>
      <c r="D69" s="2">
        <v>14</v>
      </c>
      <c r="E69" s="2">
        <v>20</v>
      </c>
    </row>
    <row r="70" spans="1:5" x14ac:dyDescent="0.25">
      <c r="A70" s="3">
        <v>69</v>
      </c>
      <c r="B70" s="2">
        <v>29</v>
      </c>
      <c r="C70" s="2">
        <v>25</v>
      </c>
      <c r="D70" s="2">
        <v>10</v>
      </c>
      <c r="E70" s="2">
        <v>17</v>
      </c>
    </row>
    <row r="71" spans="1:5" x14ac:dyDescent="0.25">
      <c r="A71" s="3">
        <v>70</v>
      </c>
      <c r="B71" s="2">
        <v>28</v>
      </c>
      <c r="C71" s="2">
        <v>32</v>
      </c>
      <c r="D71" s="2">
        <v>15</v>
      </c>
      <c r="E71" s="2">
        <v>16</v>
      </c>
    </row>
    <row r="72" spans="1:5" x14ac:dyDescent="0.25">
      <c r="A72" s="3">
        <v>71</v>
      </c>
      <c r="B72" s="2">
        <v>29</v>
      </c>
      <c r="C72" s="2">
        <v>14</v>
      </c>
      <c r="D72" s="2">
        <v>21</v>
      </c>
      <c r="E72" s="2">
        <v>11</v>
      </c>
    </row>
    <row r="73" spans="1:5" x14ac:dyDescent="0.25">
      <c r="A73" s="3">
        <v>72</v>
      </c>
      <c r="B73" s="2">
        <v>35</v>
      </c>
      <c r="C73" s="2">
        <v>20</v>
      </c>
      <c r="D73" s="2">
        <v>16</v>
      </c>
      <c r="E73" s="2">
        <v>11</v>
      </c>
    </row>
    <row r="74" spans="1:5" x14ac:dyDescent="0.25">
      <c r="A74" s="3">
        <v>73</v>
      </c>
      <c r="B74" s="2">
        <v>27</v>
      </c>
      <c r="C74" s="2">
        <v>23</v>
      </c>
      <c r="D74" s="2">
        <v>14</v>
      </c>
      <c r="E74" s="2">
        <v>16</v>
      </c>
    </row>
    <row r="75" spans="1:5" x14ac:dyDescent="0.25">
      <c r="A75" s="3">
        <v>74</v>
      </c>
      <c r="B75" s="2">
        <v>22</v>
      </c>
      <c r="C75" s="2">
        <v>23</v>
      </c>
      <c r="D75" s="2">
        <v>14</v>
      </c>
      <c r="E75" s="2">
        <v>20</v>
      </c>
    </row>
    <row r="76" spans="1:5" x14ac:dyDescent="0.25">
      <c r="A76" s="3">
        <v>75</v>
      </c>
      <c r="B76" s="2">
        <v>29</v>
      </c>
      <c r="C76" s="2">
        <v>25</v>
      </c>
      <c r="D76" s="2">
        <v>10</v>
      </c>
      <c r="E76" s="2">
        <v>17</v>
      </c>
    </row>
    <row r="77" spans="1:5" x14ac:dyDescent="0.25">
      <c r="A77" s="3">
        <v>76</v>
      </c>
      <c r="B77" s="2">
        <v>28</v>
      </c>
      <c r="C77" s="2">
        <v>32</v>
      </c>
      <c r="D77" s="2">
        <v>15</v>
      </c>
      <c r="E77" s="2">
        <v>16</v>
      </c>
    </row>
    <row r="78" spans="1:5" x14ac:dyDescent="0.25">
      <c r="A78" s="3">
        <v>77</v>
      </c>
      <c r="B78" s="2">
        <v>29</v>
      </c>
      <c r="C78" s="2">
        <v>14</v>
      </c>
      <c r="D78" s="2">
        <v>21</v>
      </c>
      <c r="E78" s="2">
        <v>11</v>
      </c>
    </row>
    <row r="79" spans="1:5" x14ac:dyDescent="0.25">
      <c r="A79" s="3">
        <v>78</v>
      </c>
      <c r="B79" s="2">
        <v>35</v>
      </c>
      <c r="C79" s="2">
        <v>20</v>
      </c>
      <c r="D79" s="2">
        <v>16</v>
      </c>
      <c r="E79" s="2">
        <v>11</v>
      </c>
    </row>
    <row r="80" spans="1:5" x14ac:dyDescent="0.25">
      <c r="A80" s="3">
        <v>79</v>
      </c>
      <c r="B80" s="2">
        <v>27</v>
      </c>
      <c r="C80" s="2">
        <v>23</v>
      </c>
      <c r="D80" s="2">
        <v>14</v>
      </c>
      <c r="E80" s="2">
        <v>16</v>
      </c>
    </row>
    <row r="81" spans="1:5" x14ac:dyDescent="0.25">
      <c r="A81" s="3">
        <v>80</v>
      </c>
      <c r="B81" s="2">
        <v>22</v>
      </c>
      <c r="C81" s="2">
        <v>23</v>
      </c>
      <c r="D81" s="2">
        <v>11</v>
      </c>
      <c r="E81" s="2">
        <v>17</v>
      </c>
    </row>
    <row r="82" spans="1:5" x14ac:dyDescent="0.25">
      <c r="A82" s="3">
        <v>81</v>
      </c>
      <c r="B82" s="2">
        <v>35</v>
      </c>
      <c r="C82" s="2">
        <v>23</v>
      </c>
      <c r="D82" s="2">
        <v>21</v>
      </c>
      <c r="E82" s="2">
        <v>15</v>
      </c>
    </row>
    <row r="83" spans="1:5" x14ac:dyDescent="0.25">
      <c r="A83" s="3">
        <v>82</v>
      </c>
      <c r="B83" s="2">
        <v>38</v>
      </c>
      <c r="C83" s="2">
        <v>23</v>
      </c>
      <c r="D83" s="2">
        <v>10</v>
      </c>
      <c r="E83" s="2">
        <v>11</v>
      </c>
    </row>
    <row r="84" spans="1:5" x14ac:dyDescent="0.25">
      <c r="A84" s="3">
        <v>83</v>
      </c>
      <c r="B84" s="2">
        <v>33</v>
      </c>
      <c r="C84" s="2">
        <v>22</v>
      </c>
      <c r="D84" s="2">
        <v>14</v>
      </c>
      <c r="E84" s="2">
        <v>17</v>
      </c>
    </row>
    <row r="85" spans="1:5" x14ac:dyDescent="0.25">
      <c r="A85" s="3">
        <v>84</v>
      </c>
      <c r="B85" s="2">
        <v>23</v>
      </c>
      <c r="C85" s="2">
        <v>20</v>
      </c>
      <c r="D85" s="2">
        <v>10</v>
      </c>
      <c r="E85" s="2">
        <v>9</v>
      </c>
    </row>
    <row r="86" spans="1:5" x14ac:dyDescent="0.25">
      <c r="A86" s="3">
        <v>85</v>
      </c>
      <c r="B86" s="2">
        <v>26</v>
      </c>
      <c r="C86" s="2">
        <v>28</v>
      </c>
      <c r="D86" s="2">
        <v>12</v>
      </c>
      <c r="E86" s="2">
        <v>19</v>
      </c>
    </row>
    <row r="87" spans="1:5" x14ac:dyDescent="0.25">
      <c r="A87" s="3">
        <v>86</v>
      </c>
      <c r="B87" s="2">
        <v>25</v>
      </c>
      <c r="C87" s="2">
        <v>21</v>
      </c>
      <c r="D87" s="2">
        <v>19</v>
      </c>
      <c r="E87" s="2">
        <v>14</v>
      </c>
    </row>
    <row r="88" spans="1:5" x14ac:dyDescent="0.25">
      <c r="A88" s="3">
        <v>87</v>
      </c>
      <c r="B88" s="2">
        <v>35</v>
      </c>
      <c r="C88" s="2">
        <v>23</v>
      </c>
      <c r="D88" s="2">
        <v>21</v>
      </c>
      <c r="E88" s="2">
        <v>15</v>
      </c>
    </row>
    <row r="89" spans="1:5" x14ac:dyDescent="0.25">
      <c r="A89" s="3">
        <v>88</v>
      </c>
      <c r="B89" s="2">
        <v>38</v>
      </c>
      <c r="C89" s="2">
        <v>23</v>
      </c>
      <c r="D89" s="2">
        <v>10</v>
      </c>
      <c r="E89" s="2">
        <v>11</v>
      </c>
    </row>
    <row r="90" spans="1:5" x14ac:dyDescent="0.25">
      <c r="A90" s="3">
        <v>89</v>
      </c>
      <c r="B90" s="2">
        <v>33</v>
      </c>
      <c r="C90" s="2">
        <v>22</v>
      </c>
      <c r="D90" s="2">
        <v>14</v>
      </c>
      <c r="E90" s="2">
        <v>17</v>
      </c>
    </row>
    <row r="91" spans="1:5" x14ac:dyDescent="0.25">
      <c r="A91" s="3">
        <v>90</v>
      </c>
      <c r="B91" s="2">
        <v>23</v>
      </c>
      <c r="C91" s="2">
        <v>20</v>
      </c>
      <c r="D91" s="2">
        <v>10</v>
      </c>
      <c r="E91" s="2">
        <v>9</v>
      </c>
    </row>
    <row r="92" spans="1:5" x14ac:dyDescent="0.25">
      <c r="A92" s="3">
        <v>91</v>
      </c>
      <c r="B92" s="2">
        <v>26</v>
      </c>
      <c r="C92" s="2">
        <v>28</v>
      </c>
      <c r="D92" s="2">
        <v>12</v>
      </c>
      <c r="E92" s="2">
        <v>19</v>
      </c>
    </row>
    <row r="93" spans="1:5" x14ac:dyDescent="0.25">
      <c r="A93" s="3">
        <v>92</v>
      </c>
      <c r="B93" s="2">
        <v>25</v>
      </c>
      <c r="C93" s="2">
        <v>21</v>
      </c>
      <c r="D93" s="2">
        <v>19</v>
      </c>
      <c r="E93" s="2">
        <v>14</v>
      </c>
    </row>
    <row r="94" spans="1:5" x14ac:dyDescent="0.25">
      <c r="A94" s="3">
        <v>93</v>
      </c>
      <c r="B94" s="2">
        <v>35</v>
      </c>
      <c r="C94" s="2">
        <v>23</v>
      </c>
      <c r="D94" s="2">
        <v>21</v>
      </c>
      <c r="E94" s="2">
        <v>15</v>
      </c>
    </row>
    <row r="95" spans="1:5" x14ac:dyDescent="0.25">
      <c r="A95" s="3">
        <v>94</v>
      </c>
      <c r="B95" s="2">
        <v>38</v>
      </c>
      <c r="C95" s="2">
        <v>23</v>
      </c>
      <c r="D95" s="2">
        <v>10</v>
      </c>
      <c r="E95" s="2">
        <v>11</v>
      </c>
    </row>
    <row r="96" spans="1:5" x14ac:dyDescent="0.25">
      <c r="A96" s="3">
        <v>95</v>
      </c>
      <c r="B96" s="2">
        <v>33</v>
      </c>
      <c r="C96" s="2">
        <v>22</v>
      </c>
      <c r="D96" s="2">
        <v>14</v>
      </c>
      <c r="E96" s="2">
        <v>17</v>
      </c>
    </row>
    <row r="97" spans="1:5" x14ac:dyDescent="0.25">
      <c r="A97" s="3">
        <v>96</v>
      </c>
      <c r="B97" s="2">
        <v>23</v>
      </c>
      <c r="C97" s="2">
        <v>20</v>
      </c>
      <c r="D97" s="2">
        <v>10</v>
      </c>
      <c r="E97" s="2">
        <v>9</v>
      </c>
    </row>
    <row r="98" spans="1:5" x14ac:dyDescent="0.25">
      <c r="A98" s="3">
        <v>97</v>
      </c>
      <c r="B98" s="2">
        <v>26</v>
      </c>
      <c r="C98" s="2">
        <v>28</v>
      </c>
      <c r="D98" s="2">
        <v>12</v>
      </c>
      <c r="E98" s="2">
        <v>19</v>
      </c>
    </row>
    <row r="99" spans="1:5" x14ac:dyDescent="0.25">
      <c r="A99" s="3">
        <v>98</v>
      </c>
      <c r="B99" s="2">
        <v>25</v>
      </c>
      <c r="C99" s="2">
        <v>21</v>
      </c>
      <c r="D99" s="2">
        <v>19</v>
      </c>
      <c r="E99" s="2">
        <v>14</v>
      </c>
    </row>
    <row r="100" spans="1:5" x14ac:dyDescent="0.25">
      <c r="A100" s="3">
        <v>99</v>
      </c>
      <c r="B100" s="2">
        <v>35</v>
      </c>
      <c r="C100" s="2">
        <v>23</v>
      </c>
      <c r="D100" s="2">
        <v>21</v>
      </c>
      <c r="E100" s="2">
        <v>15</v>
      </c>
    </row>
    <row r="101" spans="1:5" x14ac:dyDescent="0.25">
      <c r="A101" s="3">
        <v>100</v>
      </c>
      <c r="B101" s="2">
        <v>38</v>
      </c>
      <c r="C101" s="2">
        <v>23</v>
      </c>
      <c r="D101" s="2">
        <v>10</v>
      </c>
      <c r="E101" s="2">
        <v>11</v>
      </c>
    </row>
    <row r="102" spans="1:5" x14ac:dyDescent="0.25">
      <c r="A102" s="3">
        <v>101</v>
      </c>
      <c r="B102" s="2">
        <v>33</v>
      </c>
      <c r="C102" s="2">
        <v>22</v>
      </c>
      <c r="D102" s="2">
        <v>14</v>
      </c>
      <c r="E102" s="2">
        <v>17</v>
      </c>
    </row>
    <row r="103" spans="1:5" x14ac:dyDescent="0.25">
      <c r="A103" s="3">
        <v>102</v>
      </c>
      <c r="B103" s="2">
        <v>23</v>
      </c>
      <c r="C103" s="2">
        <v>20</v>
      </c>
      <c r="D103" s="2">
        <v>10</v>
      </c>
      <c r="E103" s="2">
        <v>9</v>
      </c>
    </row>
    <row r="104" spans="1:5" x14ac:dyDescent="0.25">
      <c r="A104" s="3">
        <v>103</v>
      </c>
      <c r="B104" s="2">
        <v>26</v>
      </c>
      <c r="C104" s="2">
        <v>28</v>
      </c>
      <c r="D104" s="2">
        <v>12</v>
      </c>
      <c r="E104" s="2">
        <v>19</v>
      </c>
    </row>
    <row r="105" spans="1:5" x14ac:dyDescent="0.25">
      <c r="A105" s="3">
        <v>104</v>
      </c>
      <c r="B105" s="2">
        <v>25</v>
      </c>
      <c r="C105" s="2">
        <v>21</v>
      </c>
      <c r="D105" s="2">
        <v>19</v>
      </c>
      <c r="E105" s="2">
        <v>14</v>
      </c>
    </row>
    <row r="106" spans="1:5" x14ac:dyDescent="0.25">
      <c r="A106" s="3">
        <v>105</v>
      </c>
      <c r="B106" s="2">
        <v>35</v>
      </c>
      <c r="C106" s="2">
        <v>23</v>
      </c>
      <c r="D106" s="2">
        <v>21</v>
      </c>
      <c r="E106" s="2">
        <v>15</v>
      </c>
    </row>
    <row r="107" spans="1:5" x14ac:dyDescent="0.25">
      <c r="A107" s="3">
        <v>106</v>
      </c>
      <c r="B107" s="2">
        <v>38</v>
      </c>
      <c r="C107" s="2">
        <v>23</v>
      </c>
      <c r="D107" s="2">
        <v>10</v>
      </c>
      <c r="E107" s="2">
        <v>11</v>
      </c>
    </row>
    <row r="108" spans="1:5" x14ac:dyDescent="0.25">
      <c r="A108" s="3">
        <v>107</v>
      </c>
      <c r="B108" s="2">
        <v>33</v>
      </c>
      <c r="C108" s="2">
        <v>22</v>
      </c>
      <c r="D108" s="2">
        <v>14</v>
      </c>
      <c r="E108" s="2">
        <v>17</v>
      </c>
    </row>
    <row r="109" spans="1:5" x14ac:dyDescent="0.25">
      <c r="A109" s="3">
        <v>108</v>
      </c>
      <c r="B109" s="2">
        <v>23</v>
      </c>
      <c r="C109" s="2">
        <v>20</v>
      </c>
      <c r="D109" s="2">
        <v>10</v>
      </c>
      <c r="E109" s="2">
        <v>21</v>
      </c>
    </row>
    <row r="110" spans="1:5" x14ac:dyDescent="0.25">
      <c r="A110" s="3">
        <v>109</v>
      </c>
      <c r="B110" s="2">
        <v>25</v>
      </c>
      <c r="C110" s="2">
        <v>24</v>
      </c>
      <c r="D110" s="2">
        <v>14</v>
      </c>
      <c r="E110" s="2">
        <v>18</v>
      </c>
    </row>
    <row r="111" spans="1:5" x14ac:dyDescent="0.25">
      <c r="A111" s="3">
        <v>110</v>
      </c>
      <c r="B111" s="2">
        <v>29</v>
      </c>
      <c r="C111" s="2">
        <v>19</v>
      </c>
      <c r="D111" s="2">
        <v>16</v>
      </c>
      <c r="E111" s="2">
        <v>13</v>
      </c>
    </row>
    <row r="112" spans="1:5" x14ac:dyDescent="0.25">
      <c r="A112" s="3">
        <v>111</v>
      </c>
      <c r="B112" s="2">
        <v>29</v>
      </c>
      <c r="C112" s="2">
        <v>21</v>
      </c>
      <c r="D112" s="2">
        <v>17</v>
      </c>
      <c r="E112" s="2">
        <v>15</v>
      </c>
    </row>
    <row r="113" spans="1:5" x14ac:dyDescent="0.25">
      <c r="A113" s="3">
        <v>112</v>
      </c>
      <c r="B113" s="2">
        <v>35</v>
      </c>
      <c r="C113" s="2">
        <v>22</v>
      </c>
      <c r="D113" s="2">
        <v>15</v>
      </c>
      <c r="E113" s="2">
        <v>13</v>
      </c>
    </row>
    <row r="114" spans="1:5" x14ac:dyDescent="0.25">
      <c r="A114" s="3">
        <v>113</v>
      </c>
      <c r="B114" s="2">
        <v>29</v>
      </c>
      <c r="C114" s="2">
        <v>19</v>
      </c>
      <c r="D114" s="2">
        <v>16</v>
      </c>
      <c r="E114" s="2">
        <v>13</v>
      </c>
    </row>
    <row r="115" spans="1:5" x14ac:dyDescent="0.25">
      <c r="A115" s="3">
        <v>114</v>
      </c>
      <c r="B115" s="2">
        <v>29</v>
      </c>
      <c r="C115" s="2">
        <v>21</v>
      </c>
      <c r="D115" s="2">
        <v>17</v>
      </c>
      <c r="E115" s="2">
        <v>15</v>
      </c>
    </row>
    <row r="116" spans="1:5" x14ac:dyDescent="0.25">
      <c r="A116" s="3">
        <v>115</v>
      </c>
      <c r="B116" s="2">
        <v>35</v>
      </c>
      <c r="C116" s="2">
        <v>22</v>
      </c>
      <c r="D116" s="2">
        <v>15</v>
      </c>
      <c r="E116" s="2">
        <v>13</v>
      </c>
    </row>
    <row r="117" spans="1:5" x14ac:dyDescent="0.25">
      <c r="A117" s="3">
        <v>116</v>
      </c>
      <c r="B117" s="2">
        <v>29</v>
      </c>
      <c r="C117" s="2">
        <v>19</v>
      </c>
      <c r="D117" s="2">
        <v>16</v>
      </c>
      <c r="E117" s="2">
        <v>13</v>
      </c>
    </row>
    <row r="118" spans="1:5" x14ac:dyDescent="0.25">
      <c r="A118" s="3">
        <v>117</v>
      </c>
      <c r="B118" s="2">
        <v>29</v>
      </c>
      <c r="C118" s="2">
        <v>21</v>
      </c>
      <c r="D118" s="2">
        <v>17</v>
      </c>
      <c r="E118" s="2">
        <v>15</v>
      </c>
    </row>
    <row r="119" spans="1:5" x14ac:dyDescent="0.25">
      <c r="A119" s="3">
        <v>118</v>
      </c>
      <c r="B119" s="2">
        <v>35</v>
      </c>
      <c r="C119" s="2">
        <v>22</v>
      </c>
      <c r="D119" s="2">
        <v>15</v>
      </c>
      <c r="E119" s="2">
        <v>13</v>
      </c>
    </row>
    <row r="120" spans="1:5" x14ac:dyDescent="0.25">
      <c r="A120" s="3">
        <v>119</v>
      </c>
      <c r="B120" s="2">
        <v>29</v>
      </c>
      <c r="C120" s="2">
        <v>19</v>
      </c>
      <c r="D120" s="2">
        <v>16</v>
      </c>
      <c r="E120" s="2">
        <v>13</v>
      </c>
    </row>
    <row r="121" spans="1:5" x14ac:dyDescent="0.25">
      <c r="A121" s="3">
        <v>120</v>
      </c>
      <c r="B121" s="2">
        <v>29</v>
      </c>
      <c r="C121" s="2">
        <v>21</v>
      </c>
      <c r="D121" s="2">
        <v>17</v>
      </c>
      <c r="E121" s="2">
        <v>15</v>
      </c>
    </row>
    <row r="122" spans="1:5" x14ac:dyDescent="0.25">
      <c r="A122" s="3">
        <v>121</v>
      </c>
      <c r="B122" s="2">
        <v>35</v>
      </c>
      <c r="C122" s="2">
        <v>22</v>
      </c>
      <c r="D122" s="2">
        <v>15</v>
      </c>
      <c r="E122" s="2">
        <v>13</v>
      </c>
    </row>
    <row r="123" spans="1:5" x14ac:dyDescent="0.25">
      <c r="A123" s="3">
        <v>122</v>
      </c>
      <c r="B123" s="2">
        <v>29</v>
      </c>
      <c r="C123" s="2">
        <v>19</v>
      </c>
      <c r="D123" s="2">
        <v>16</v>
      </c>
      <c r="E123" s="2">
        <v>13</v>
      </c>
    </row>
    <row r="124" spans="1:5" x14ac:dyDescent="0.25">
      <c r="A124" s="3">
        <v>123</v>
      </c>
      <c r="B124" s="2">
        <v>29</v>
      </c>
      <c r="C124" s="2">
        <v>21</v>
      </c>
      <c r="D124" s="2">
        <v>17</v>
      </c>
      <c r="E124" s="2">
        <v>15</v>
      </c>
    </row>
    <row r="125" spans="1:5" x14ac:dyDescent="0.25">
      <c r="A125" s="3">
        <v>124</v>
      </c>
      <c r="B125" s="2">
        <v>35</v>
      </c>
      <c r="C125" s="2">
        <v>22</v>
      </c>
      <c r="D125" s="2">
        <v>15</v>
      </c>
      <c r="E125" s="2">
        <v>13</v>
      </c>
    </row>
    <row r="126" spans="1:5" x14ac:dyDescent="0.25">
      <c r="A126" s="3">
        <v>125</v>
      </c>
      <c r="B126" s="2">
        <v>29</v>
      </c>
      <c r="C126" s="2">
        <v>19</v>
      </c>
      <c r="D126" s="2">
        <v>16</v>
      </c>
      <c r="E126" s="2">
        <v>13</v>
      </c>
    </row>
    <row r="127" spans="1:5" x14ac:dyDescent="0.25">
      <c r="A127" s="3">
        <v>126</v>
      </c>
      <c r="B127" s="2">
        <v>29</v>
      </c>
      <c r="C127" s="2">
        <v>21</v>
      </c>
      <c r="D127" s="2">
        <v>17</v>
      </c>
      <c r="E127" s="2">
        <v>15</v>
      </c>
    </row>
    <row r="128" spans="1:5" x14ac:dyDescent="0.25">
      <c r="A128" s="3">
        <v>127</v>
      </c>
      <c r="B128" s="2">
        <v>35</v>
      </c>
      <c r="C128" s="2">
        <v>22</v>
      </c>
      <c r="D128" s="2">
        <v>15</v>
      </c>
      <c r="E128" s="2">
        <v>13</v>
      </c>
    </row>
    <row r="129" spans="1:5" x14ac:dyDescent="0.25">
      <c r="A129" s="3">
        <v>128</v>
      </c>
      <c r="B129" s="2">
        <v>29</v>
      </c>
      <c r="C129" s="2">
        <v>19</v>
      </c>
      <c r="D129" s="2">
        <v>16</v>
      </c>
      <c r="E129" s="2">
        <v>13</v>
      </c>
    </row>
    <row r="130" spans="1:5" x14ac:dyDescent="0.25">
      <c r="A130" s="3">
        <v>129</v>
      </c>
      <c r="B130" s="2">
        <v>29</v>
      </c>
      <c r="C130" s="2">
        <v>21</v>
      </c>
      <c r="D130" s="2">
        <v>17</v>
      </c>
      <c r="E130" s="2">
        <v>15</v>
      </c>
    </row>
    <row r="131" spans="1:5" x14ac:dyDescent="0.25">
      <c r="A131" s="3">
        <v>130</v>
      </c>
      <c r="B131" s="2">
        <v>35</v>
      </c>
      <c r="C131" s="2">
        <v>22</v>
      </c>
      <c r="D131" s="2">
        <v>15</v>
      </c>
      <c r="E131" s="2">
        <v>13</v>
      </c>
    </row>
    <row r="132" spans="1:5" x14ac:dyDescent="0.25">
      <c r="A132" s="3">
        <v>131</v>
      </c>
      <c r="B132" s="2">
        <v>29</v>
      </c>
      <c r="C132" s="2">
        <v>19</v>
      </c>
      <c r="D132" s="2">
        <v>16</v>
      </c>
      <c r="E132" s="2">
        <v>17</v>
      </c>
    </row>
    <row r="133" spans="1:5" x14ac:dyDescent="0.25">
      <c r="A133" s="3">
        <v>132</v>
      </c>
      <c r="B133" s="2">
        <v>24</v>
      </c>
      <c r="C133" s="2">
        <v>29</v>
      </c>
      <c r="D133" s="2">
        <v>13</v>
      </c>
      <c r="E133" s="2">
        <v>15</v>
      </c>
    </row>
    <row r="134" spans="1:5" x14ac:dyDescent="0.25">
      <c r="A134" s="3">
        <v>133</v>
      </c>
      <c r="B134" s="2">
        <v>25</v>
      </c>
      <c r="C134" s="2">
        <v>18</v>
      </c>
      <c r="D134" s="2">
        <v>21</v>
      </c>
      <c r="E134" s="2">
        <v>17</v>
      </c>
    </row>
    <row r="135" spans="1:5" x14ac:dyDescent="0.25">
      <c r="A135" s="3">
        <v>134</v>
      </c>
      <c r="B135" s="2">
        <v>16</v>
      </c>
      <c r="C135" s="2">
        <v>18</v>
      </c>
      <c r="D135" s="2">
        <v>13</v>
      </c>
      <c r="E135" s="2">
        <v>20</v>
      </c>
    </row>
    <row r="136" spans="1:5" x14ac:dyDescent="0.25">
      <c r="A136" s="3">
        <v>135</v>
      </c>
      <c r="B136" s="2">
        <v>32</v>
      </c>
      <c r="C136" s="2">
        <v>25</v>
      </c>
      <c r="D136" s="2">
        <v>14</v>
      </c>
      <c r="E136" s="2">
        <v>11</v>
      </c>
    </row>
    <row r="137" spans="1:5" x14ac:dyDescent="0.25">
      <c r="A137" s="3">
        <v>136</v>
      </c>
      <c r="B137" s="2">
        <v>26</v>
      </c>
      <c r="C137" s="2">
        <v>33</v>
      </c>
      <c r="D137" s="2">
        <v>19</v>
      </c>
      <c r="E137" s="2">
        <v>17</v>
      </c>
    </row>
    <row r="138" spans="1:5" x14ac:dyDescent="0.25">
      <c r="A138" s="3">
        <v>137</v>
      </c>
      <c r="B138" s="2">
        <v>16</v>
      </c>
      <c r="C138" s="2">
        <v>18</v>
      </c>
      <c r="D138" s="2">
        <v>13</v>
      </c>
      <c r="E138" s="2">
        <v>20</v>
      </c>
    </row>
    <row r="139" spans="1:5" x14ac:dyDescent="0.25">
      <c r="A139" s="3">
        <v>138</v>
      </c>
      <c r="B139" s="2">
        <v>32</v>
      </c>
      <c r="C139" s="2">
        <v>25</v>
      </c>
      <c r="D139" s="2">
        <v>14</v>
      </c>
      <c r="E139" s="2">
        <v>11</v>
      </c>
    </row>
    <row r="140" spans="1:5" x14ac:dyDescent="0.25">
      <c r="A140" s="3">
        <v>139</v>
      </c>
      <c r="B140" s="2">
        <v>26</v>
      </c>
      <c r="C140" s="2">
        <v>33</v>
      </c>
      <c r="D140" s="2">
        <v>19</v>
      </c>
      <c r="E140" s="2">
        <v>17</v>
      </c>
    </row>
    <row r="141" spans="1:5" x14ac:dyDescent="0.25">
      <c r="A141" s="3">
        <v>140</v>
      </c>
      <c r="B141" s="2">
        <v>16</v>
      </c>
      <c r="C141" s="2">
        <v>18</v>
      </c>
      <c r="D141" s="2">
        <v>13</v>
      </c>
      <c r="E141" s="2">
        <v>20</v>
      </c>
    </row>
    <row r="142" spans="1:5" x14ac:dyDescent="0.25">
      <c r="A142" s="3">
        <v>141</v>
      </c>
      <c r="B142" s="2">
        <v>32</v>
      </c>
      <c r="C142" s="2">
        <v>25</v>
      </c>
      <c r="D142" s="2">
        <v>14</v>
      </c>
      <c r="E142" s="2">
        <v>11</v>
      </c>
    </row>
    <row r="143" spans="1:5" x14ac:dyDescent="0.25">
      <c r="A143" s="3">
        <v>142</v>
      </c>
      <c r="B143" s="2">
        <v>26</v>
      </c>
      <c r="C143" s="2">
        <v>33</v>
      </c>
      <c r="D143" s="2">
        <v>19</v>
      </c>
      <c r="E143" s="2">
        <v>17</v>
      </c>
    </row>
    <row r="144" spans="1:5" x14ac:dyDescent="0.25">
      <c r="A144" s="3">
        <v>143</v>
      </c>
      <c r="B144" s="2">
        <v>16</v>
      </c>
      <c r="C144" s="2">
        <v>18</v>
      </c>
      <c r="D144" s="2">
        <v>13</v>
      </c>
      <c r="E144" s="2">
        <v>20</v>
      </c>
    </row>
    <row r="145" spans="1:5" x14ac:dyDescent="0.25">
      <c r="A145" s="3">
        <v>144</v>
      </c>
      <c r="B145" s="2">
        <v>32</v>
      </c>
      <c r="C145" s="2">
        <v>25</v>
      </c>
      <c r="D145" s="2">
        <v>14</v>
      </c>
      <c r="E145" s="2">
        <v>11</v>
      </c>
    </row>
    <row r="146" spans="1:5" x14ac:dyDescent="0.25">
      <c r="A146" s="3">
        <v>145</v>
      </c>
      <c r="B146" s="2">
        <v>26</v>
      </c>
      <c r="C146" s="2">
        <v>33</v>
      </c>
      <c r="D146" s="2">
        <v>19</v>
      </c>
      <c r="E146" s="2">
        <v>17</v>
      </c>
    </row>
    <row r="147" spans="1:5" x14ac:dyDescent="0.25">
      <c r="A147" s="3">
        <v>146</v>
      </c>
      <c r="B147" s="2">
        <v>16</v>
      </c>
      <c r="C147" s="2">
        <v>18</v>
      </c>
      <c r="D147" s="2">
        <v>13</v>
      </c>
      <c r="E147" s="2">
        <v>20</v>
      </c>
    </row>
    <row r="148" spans="1:5" x14ac:dyDescent="0.25">
      <c r="A148" s="3">
        <v>147</v>
      </c>
      <c r="B148" s="2">
        <v>32</v>
      </c>
      <c r="C148" s="2">
        <v>25</v>
      </c>
      <c r="D148" s="2">
        <v>14</v>
      </c>
      <c r="E148" s="2">
        <v>11</v>
      </c>
    </row>
    <row r="149" spans="1:5" x14ac:dyDescent="0.25">
      <c r="A149" s="3">
        <v>148</v>
      </c>
      <c r="B149" s="2">
        <v>26</v>
      </c>
      <c r="C149" s="2">
        <v>33</v>
      </c>
      <c r="D149" s="2">
        <v>19</v>
      </c>
      <c r="E149" s="2">
        <v>17</v>
      </c>
    </row>
    <row r="150" spans="1:5" x14ac:dyDescent="0.25">
      <c r="A150" s="3">
        <v>149</v>
      </c>
      <c r="B150" s="2">
        <v>16</v>
      </c>
      <c r="C150" s="2">
        <v>18</v>
      </c>
      <c r="D150" s="2">
        <v>13</v>
      </c>
      <c r="E150" s="2">
        <v>20</v>
      </c>
    </row>
    <row r="151" spans="1:5" x14ac:dyDescent="0.25">
      <c r="A151" s="3">
        <v>150</v>
      </c>
      <c r="B151" s="2">
        <v>32</v>
      </c>
      <c r="C151" s="2">
        <v>25</v>
      </c>
      <c r="D151" s="2">
        <v>14</v>
      </c>
      <c r="E151" s="2">
        <v>11</v>
      </c>
    </row>
    <row r="152" spans="1:5" x14ac:dyDescent="0.25">
      <c r="A152" s="3">
        <v>151</v>
      </c>
      <c r="B152" s="2">
        <v>26</v>
      </c>
      <c r="C152" s="2">
        <v>33</v>
      </c>
      <c r="D152" s="2">
        <v>19</v>
      </c>
      <c r="E152" s="2">
        <v>17</v>
      </c>
    </row>
    <row r="153" spans="1:5" x14ac:dyDescent="0.25">
      <c r="A153" s="3">
        <v>152</v>
      </c>
      <c r="B153" s="2">
        <v>16</v>
      </c>
      <c r="C153" s="2">
        <v>18</v>
      </c>
      <c r="D153" s="2">
        <v>13</v>
      </c>
      <c r="E153" s="2">
        <v>20</v>
      </c>
    </row>
    <row r="154" spans="1:5" x14ac:dyDescent="0.25">
      <c r="A154" s="3">
        <v>153</v>
      </c>
      <c r="B154" s="2">
        <v>32</v>
      </c>
      <c r="C154" s="2">
        <v>25</v>
      </c>
      <c r="D154" s="2">
        <v>14</v>
      </c>
      <c r="E154" s="2">
        <v>11</v>
      </c>
    </row>
    <row r="155" spans="1:5" x14ac:dyDescent="0.25">
      <c r="A155" s="3">
        <v>154</v>
      </c>
      <c r="B155" s="2">
        <v>26</v>
      </c>
      <c r="C155" s="2">
        <v>33</v>
      </c>
      <c r="D155" s="2">
        <v>19</v>
      </c>
      <c r="E155" s="2">
        <v>17</v>
      </c>
    </row>
    <row r="156" spans="1:5" x14ac:dyDescent="0.25">
      <c r="A156" s="3">
        <v>155</v>
      </c>
      <c r="B156" s="2">
        <v>22</v>
      </c>
      <c r="C156" s="2">
        <v>31</v>
      </c>
      <c r="D156" s="2">
        <v>15</v>
      </c>
      <c r="E156" s="2">
        <v>18</v>
      </c>
    </row>
    <row r="157" spans="1:5" x14ac:dyDescent="0.25">
      <c r="A157" s="3">
        <v>156</v>
      </c>
      <c r="B157" s="2">
        <v>36</v>
      </c>
      <c r="C157" s="2">
        <v>26</v>
      </c>
      <c r="D157" s="2">
        <v>10</v>
      </c>
      <c r="E157" s="2">
        <v>14</v>
      </c>
    </row>
    <row r="158" spans="1:5" x14ac:dyDescent="0.25">
      <c r="A158" s="3">
        <v>157</v>
      </c>
      <c r="B158" s="2">
        <v>35</v>
      </c>
      <c r="C158" s="2">
        <v>15</v>
      </c>
      <c r="D158" s="2">
        <v>21</v>
      </c>
      <c r="E158" s="2">
        <v>18</v>
      </c>
    </row>
    <row r="159" spans="1:5" x14ac:dyDescent="0.25">
      <c r="A159" s="3">
        <v>158</v>
      </c>
      <c r="B159" s="2">
        <v>25</v>
      </c>
      <c r="C159" s="2">
        <v>19</v>
      </c>
      <c r="D159" s="2">
        <v>14</v>
      </c>
      <c r="E159" s="2">
        <v>15</v>
      </c>
    </row>
    <row r="160" spans="1:5" x14ac:dyDescent="0.25">
      <c r="A160" s="3">
        <v>159</v>
      </c>
      <c r="B160" s="2">
        <v>30</v>
      </c>
      <c r="C160" s="2">
        <v>15</v>
      </c>
      <c r="D160" s="2">
        <v>15</v>
      </c>
      <c r="E160" s="2">
        <v>19</v>
      </c>
    </row>
    <row r="161" spans="1:5" x14ac:dyDescent="0.25">
      <c r="A161" s="3">
        <v>160</v>
      </c>
      <c r="B161" s="2">
        <v>23</v>
      </c>
      <c r="C161" s="2">
        <v>27</v>
      </c>
      <c r="D161" s="2">
        <v>18</v>
      </c>
      <c r="E161" s="2">
        <v>12</v>
      </c>
    </row>
    <row r="162" spans="1:5" x14ac:dyDescent="0.25">
      <c r="A162" s="3">
        <v>161</v>
      </c>
      <c r="B162" s="2">
        <v>42</v>
      </c>
      <c r="C162" s="2">
        <v>25</v>
      </c>
      <c r="D162" s="2">
        <v>18</v>
      </c>
      <c r="E162" s="2">
        <v>12</v>
      </c>
    </row>
    <row r="163" spans="1:5" x14ac:dyDescent="0.25">
      <c r="A163" s="3">
        <v>162</v>
      </c>
      <c r="B163" s="2">
        <v>20</v>
      </c>
      <c r="C163" s="2">
        <v>26</v>
      </c>
      <c r="D163" s="2">
        <v>10</v>
      </c>
      <c r="E163" s="2">
        <v>14</v>
      </c>
    </row>
    <row r="164" spans="1:5" x14ac:dyDescent="0.25">
      <c r="A164" s="3">
        <v>163</v>
      </c>
      <c r="B164" s="2">
        <v>35</v>
      </c>
      <c r="C164" s="2">
        <v>15</v>
      </c>
      <c r="D164" s="2">
        <v>21</v>
      </c>
      <c r="E164" s="2">
        <v>18</v>
      </c>
    </row>
    <row r="165" spans="1:5" x14ac:dyDescent="0.25">
      <c r="A165" s="3">
        <v>164</v>
      </c>
      <c r="B165" s="2">
        <v>25</v>
      </c>
      <c r="C165" s="2">
        <v>19</v>
      </c>
      <c r="D165" s="2">
        <v>14</v>
      </c>
      <c r="E165" s="2">
        <v>15</v>
      </c>
    </row>
    <row r="166" spans="1:5" x14ac:dyDescent="0.25">
      <c r="A166" s="3">
        <v>165</v>
      </c>
      <c r="B166" s="2">
        <v>30</v>
      </c>
      <c r="C166" s="2">
        <v>15</v>
      </c>
      <c r="D166" s="2">
        <v>15</v>
      </c>
      <c r="E166" s="2">
        <v>19</v>
      </c>
    </row>
    <row r="167" spans="1:5" x14ac:dyDescent="0.25">
      <c r="A167" s="3">
        <v>166</v>
      </c>
      <c r="B167" s="2">
        <v>23</v>
      </c>
      <c r="C167" s="2">
        <v>27</v>
      </c>
      <c r="D167" s="2">
        <v>18</v>
      </c>
      <c r="E167" s="2">
        <v>12</v>
      </c>
    </row>
    <row r="168" spans="1:5" x14ac:dyDescent="0.25">
      <c r="A168" s="3">
        <v>167</v>
      </c>
      <c r="B168" s="2">
        <v>42</v>
      </c>
      <c r="C168" s="2">
        <v>25</v>
      </c>
      <c r="D168" s="2">
        <v>18</v>
      </c>
      <c r="E168" s="2">
        <v>12</v>
      </c>
    </row>
    <row r="169" spans="1:5" x14ac:dyDescent="0.25">
      <c r="A169" s="3">
        <v>168</v>
      </c>
      <c r="B169" s="2">
        <v>20</v>
      </c>
      <c r="C169" s="2">
        <v>26</v>
      </c>
      <c r="D169" s="2">
        <v>10</v>
      </c>
      <c r="E169" s="2">
        <v>14</v>
      </c>
    </row>
    <row r="170" spans="1:5" x14ac:dyDescent="0.25">
      <c r="A170" s="3">
        <v>169</v>
      </c>
      <c r="B170" s="2">
        <v>35</v>
      </c>
      <c r="C170" s="2">
        <v>15</v>
      </c>
      <c r="D170" s="2">
        <v>21</v>
      </c>
      <c r="E170" s="2">
        <v>18</v>
      </c>
    </row>
    <row r="171" spans="1:5" x14ac:dyDescent="0.25">
      <c r="A171" s="3">
        <v>170</v>
      </c>
      <c r="B171" s="2">
        <v>25</v>
      </c>
      <c r="C171" s="2">
        <v>19</v>
      </c>
      <c r="D171" s="2">
        <v>14</v>
      </c>
      <c r="E171" s="2">
        <v>15</v>
      </c>
    </row>
    <row r="172" spans="1:5" x14ac:dyDescent="0.25">
      <c r="A172" s="3">
        <v>171</v>
      </c>
      <c r="B172" s="2">
        <v>30</v>
      </c>
      <c r="C172" s="2">
        <v>15</v>
      </c>
      <c r="D172" s="2">
        <v>15</v>
      </c>
      <c r="E172" s="2">
        <v>19</v>
      </c>
    </row>
    <row r="173" spans="1:5" x14ac:dyDescent="0.25">
      <c r="A173" s="3">
        <v>172</v>
      </c>
      <c r="B173" s="2">
        <v>23</v>
      </c>
      <c r="C173" s="2">
        <v>27</v>
      </c>
      <c r="D173" s="2">
        <v>18</v>
      </c>
      <c r="E173" s="2">
        <v>12</v>
      </c>
    </row>
    <row r="174" spans="1:5" x14ac:dyDescent="0.25">
      <c r="A174" s="3">
        <v>173</v>
      </c>
      <c r="B174" s="2">
        <v>42</v>
      </c>
      <c r="C174" s="2">
        <v>25</v>
      </c>
      <c r="D174" s="2">
        <v>18</v>
      </c>
      <c r="E174" s="2">
        <v>12</v>
      </c>
    </row>
    <row r="175" spans="1:5" x14ac:dyDescent="0.25">
      <c r="A175" s="3">
        <v>174</v>
      </c>
      <c r="B175" s="2">
        <v>20</v>
      </c>
      <c r="C175" s="2">
        <v>26</v>
      </c>
      <c r="D175" s="2">
        <v>10</v>
      </c>
      <c r="E175" s="2">
        <v>14</v>
      </c>
    </row>
    <row r="176" spans="1:5" x14ac:dyDescent="0.25">
      <c r="A176" s="3">
        <v>175</v>
      </c>
      <c r="B176" s="2">
        <v>35</v>
      </c>
      <c r="C176" s="2">
        <v>15</v>
      </c>
      <c r="D176" s="2">
        <v>21</v>
      </c>
      <c r="E176" s="2">
        <v>18</v>
      </c>
    </row>
    <row r="177" spans="1:5" x14ac:dyDescent="0.25">
      <c r="A177" s="3">
        <v>176</v>
      </c>
      <c r="B177" s="2">
        <v>25</v>
      </c>
      <c r="C177" s="2">
        <v>19</v>
      </c>
      <c r="D177" s="2">
        <v>14</v>
      </c>
      <c r="E177" s="2">
        <v>15</v>
      </c>
    </row>
    <row r="178" spans="1:5" x14ac:dyDescent="0.25">
      <c r="A178" s="3">
        <v>177</v>
      </c>
      <c r="B178" s="2">
        <v>30</v>
      </c>
      <c r="C178" s="2">
        <v>15</v>
      </c>
      <c r="D178" s="2">
        <v>15</v>
      </c>
      <c r="E178" s="2">
        <v>19</v>
      </c>
    </row>
    <row r="179" spans="1:5" x14ac:dyDescent="0.25">
      <c r="A179" s="3">
        <v>178</v>
      </c>
      <c r="B179" s="2">
        <v>28</v>
      </c>
      <c r="C179" s="2">
        <v>19</v>
      </c>
      <c r="D179" s="2">
        <v>21</v>
      </c>
      <c r="E179" s="2">
        <v>10</v>
      </c>
    </row>
    <row r="180" spans="1:5" x14ac:dyDescent="0.25">
      <c r="A180" s="3">
        <v>179</v>
      </c>
      <c r="B180" s="2">
        <v>29</v>
      </c>
      <c r="C180" s="2">
        <v>26</v>
      </c>
      <c r="D180" s="2">
        <v>18</v>
      </c>
      <c r="E180" s="2">
        <v>15</v>
      </c>
    </row>
    <row r="181" spans="1:5" x14ac:dyDescent="0.25">
      <c r="A181" s="3">
        <v>180</v>
      </c>
      <c r="B181" s="2">
        <v>31</v>
      </c>
      <c r="C181" s="2">
        <v>36</v>
      </c>
      <c r="D181" s="2">
        <v>17</v>
      </c>
      <c r="E181" s="2">
        <v>18</v>
      </c>
    </row>
    <row r="182" spans="1:5" x14ac:dyDescent="0.25">
      <c r="A182" s="3">
        <v>181</v>
      </c>
      <c r="B182" s="2">
        <v>33</v>
      </c>
      <c r="C182" s="2">
        <v>25</v>
      </c>
      <c r="D182" s="2">
        <v>15</v>
      </c>
      <c r="E182" s="2">
        <v>19</v>
      </c>
    </row>
    <row r="183" spans="1:5" x14ac:dyDescent="0.25">
      <c r="A183" s="3">
        <v>182</v>
      </c>
      <c r="B183" s="2">
        <v>38</v>
      </c>
      <c r="C183" s="2">
        <v>22</v>
      </c>
      <c r="D183" s="2">
        <v>17</v>
      </c>
      <c r="E183" s="2">
        <v>18</v>
      </c>
    </row>
    <row r="184" spans="1:5" x14ac:dyDescent="0.25">
      <c r="A184" s="3">
        <v>183</v>
      </c>
      <c r="B184" s="2">
        <v>30</v>
      </c>
      <c r="C184" s="2">
        <v>21</v>
      </c>
      <c r="D184" s="2">
        <v>11</v>
      </c>
      <c r="E184" s="2">
        <v>17</v>
      </c>
    </row>
    <row r="185" spans="1:5" x14ac:dyDescent="0.25">
      <c r="A185" s="3">
        <v>184</v>
      </c>
      <c r="B185" s="2">
        <v>35</v>
      </c>
      <c r="C185" s="2">
        <v>23</v>
      </c>
      <c r="D185" s="2">
        <v>14</v>
      </c>
      <c r="E185" s="2">
        <v>18</v>
      </c>
    </row>
    <row r="186" spans="1:5" x14ac:dyDescent="0.25">
      <c r="A186" s="3">
        <v>185</v>
      </c>
      <c r="B186" s="2">
        <v>33</v>
      </c>
      <c r="C186" s="2">
        <v>24</v>
      </c>
      <c r="D186" s="2">
        <v>24</v>
      </c>
      <c r="E186" s="2">
        <v>21</v>
      </c>
    </row>
    <row r="187" spans="1:5" x14ac:dyDescent="0.25">
      <c r="A187" s="3">
        <v>186</v>
      </c>
      <c r="B187" s="2">
        <v>35</v>
      </c>
      <c r="C187" s="2">
        <v>24</v>
      </c>
      <c r="D187" s="2">
        <v>14</v>
      </c>
      <c r="E187" s="2">
        <v>14</v>
      </c>
    </row>
    <row r="188" spans="1:5" x14ac:dyDescent="0.25">
      <c r="A188" s="3">
        <v>187</v>
      </c>
      <c r="B188" s="2">
        <v>34</v>
      </c>
      <c r="C188" s="2">
        <v>26</v>
      </c>
      <c r="D188" s="2">
        <v>15</v>
      </c>
      <c r="E188" s="2">
        <v>11</v>
      </c>
    </row>
    <row r="189" spans="1:5" x14ac:dyDescent="0.25">
      <c r="A189" s="3">
        <v>188</v>
      </c>
      <c r="B189" s="2">
        <v>36</v>
      </c>
      <c r="C189" s="2">
        <v>29</v>
      </c>
      <c r="D189" s="2">
        <v>19</v>
      </c>
      <c r="E189" s="2">
        <v>14</v>
      </c>
    </row>
    <row r="190" spans="1:5" x14ac:dyDescent="0.25">
      <c r="A190" s="3">
        <v>189</v>
      </c>
      <c r="B190" s="2">
        <v>29</v>
      </c>
      <c r="C190" s="2">
        <v>26</v>
      </c>
      <c r="D190" s="2">
        <v>23</v>
      </c>
      <c r="E190" s="2">
        <v>13</v>
      </c>
    </row>
    <row r="191" spans="1:5" x14ac:dyDescent="0.25">
      <c r="A191" s="3">
        <v>190</v>
      </c>
      <c r="B191" s="2">
        <v>32</v>
      </c>
      <c r="C191" s="2">
        <v>22</v>
      </c>
      <c r="D191" s="2">
        <v>14</v>
      </c>
      <c r="E191" s="2">
        <v>17</v>
      </c>
    </row>
    <row r="192" spans="1:5" x14ac:dyDescent="0.25">
      <c r="A192" s="3">
        <v>191</v>
      </c>
      <c r="B192" s="2">
        <v>29</v>
      </c>
      <c r="C192" s="2">
        <v>16</v>
      </c>
      <c r="D192" s="2">
        <v>10</v>
      </c>
      <c r="E192" s="2">
        <v>15</v>
      </c>
    </row>
    <row r="193" spans="1:5" x14ac:dyDescent="0.25">
      <c r="A193" s="3">
        <v>192</v>
      </c>
      <c r="B193" s="2">
        <v>28</v>
      </c>
      <c r="C193" s="2">
        <v>20</v>
      </c>
      <c r="D193" s="2">
        <v>15</v>
      </c>
      <c r="E193" s="2">
        <v>14</v>
      </c>
    </row>
    <row r="194" spans="1:5" x14ac:dyDescent="0.25">
      <c r="A194" s="3">
        <v>193</v>
      </c>
      <c r="B194" s="2">
        <v>35</v>
      </c>
      <c r="C194" s="2">
        <v>21</v>
      </c>
      <c r="D194" s="2">
        <v>15</v>
      </c>
      <c r="E194" s="2">
        <v>14</v>
      </c>
    </row>
    <row r="195" spans="1:5" x14ac:dyDescent="0.25">
      <c r="A195" s="3">
        <v>194</v>
      </c>
      <c r="B195" s="2">
        <v>31</v>
      </c>
      <c r="C195" s="2">
        <v>17</v>
      </c>
      <c r="D195" s="2">
        <v>12</v>
      </c>
      <c r="E195" s="2">
        <v>24</v>
      </c>
    </row>
    <row r="196" spans="1:5" x14ac:dyDescent="0.25">
      <c r="A196" s="3">
        <v>195</v>
      </c>
      <c r="B196" s="2">
        <v>32</v>
      </c>
      <c r="C196" s="2">
        <v>30</v>
      </c>
      <c r="D196" s="2">
        <v>14</v>
      </c>
      <c r="E196" s="2">
        <v>19</v>
      </c>
    </row>
    <row r="197" spans="1:5" x14ac:dyDescent="0.25">
      <c r="A197" s="3">
        <v>196</v>
      </c>
      <c r="B197" s="2">
        <v>38</v>
      </c>
      <c r="C197" s="2">
        <v>22</v>
      </c>
      <c r="D197" s="2">
        <v>17</v>
      </c>
      <c r="E197" s="2">
        <v>18</v>
      </c>
    </row>
    <row r="198" spans="1:5" x14ac:dyDescent="0.25">
      <c r="A198" s="3">
        <v>197</v>
      </c>
      <c r="B198" s="2">
        <v>30</v>
      </c>
      <c r="C198" s="2">
        <v>21</v>
      </c>
      <c r="D198" s="2">
        <v>11</v>
      </c>
      <c r="E198" s="2">
        <v>17</v>
      </c>
    </row>
    <row r="199" spans="1:5" x14ac:dyDescent="0.25">
      <c r="A199" s="3">
        <v>198</v>
      </c>
      <c r="B199" s="2">
        <v>35</v>
      </c>
      <c r="C199" s="2">
        <v>23</v>
      </c>
      <c r="D199" s="2">
        <v>14</v>
      </c>
      <c r="E199" s="2">
        <v>18</v>
      </c>
    </row>
    <row r="200" spans="1:5" x14ac:dyDescent="0.25">
      <c r="A200" s="3">
        <v>199</v>
      </c>
      <c r="B200" s="2">
        <v>33</v>
      </c>
      <c r="C200" s="2">
        <v>24</v>
      </c>
      <c r="D200" s="2">
        <v>24</v>
      </c>
      <c r="E200" s="2">
        <v>21</v>
      </c>
    </row>
    <row r="201" spans="1:5" x14ac:dyDescent="0.25">
      <c r="A201" s="3">
        <v>200</v>
      </c>
      <c r="B201" s="2">
        <v>35</v>
      </c>
      <c r="C201" s="2">
        <v>24</v>
      </c>
      <c r="D201" s="2">
        <v>14</v>
      </c>
      <c r="E201" s="2">
        <v>14</v>
      </c>
    </row>
    <row r="202" spans="1:5" x14ac:dyDescent="0.25">
      <c r="A202" s="3">
        <v>201</v>
      </c>
      <c r="B202" s="2">
        <v>34</v>
      </c>
      <c r="C202" s="2">
        <v>17</v>
      </c>
      <c r="D202" s="2">
        <v>19</v>
      </c>
      <c r="E202" s="2">
        <v>17</v>
      </c>
    </row>
    <row r="203" spans="1:5" x14ac:dyDescent="0.25">
      <c r="A203" s="3">
        <v>202</v>
      </c>
      <c r="B203" s="2">
        <v>36</v>
      </c>
      <c r="C203" s="2">
        <v>26</v>
      </c>
      <c r="D203" s="2">
        <v>19</v>
      </c>
      <c r="E203" s="2">
        <v>12</v>
      </c>
    </row>
    <row r="204" spans="1:5" x14ac:dyDescent="0.25">
      <c r="A204" s="3">
        <v>203</v>
      </c>
      <c r="B204" s="2">
        <v>28</v>
      </c>
      <c r="C204" s="2">
        <v>25</v>
      </c>
      <c r="D204" s="2">
        <v>16</v>
      </c>
      <c r="E204" s="2">
        <v>9</v>
      </c>
    </row>
    <row r="205" spans="1:5" x14ac:dyDescent="0.25">
      <c r="A205" s="3">
        <v>204</v>
      </c>
      <c r="B205" s="2">
        <v>28</v>
      </c>
      <c r="C205" s="2">
        <v>25</v>
      </c>
      <c r="D205" s="2">
        <v>16</v>
      </c>
      <c r="E205" s="2">
        <v>10</v>
      </c>
    </row>
    <row r="206" spans="1:5" x14ac:dyDescent="0.25">
      <c r="A206" s="3">
        <v>205</v>
      </c>
      <c r="B206" s="2">
        <v>36</v>
      </c>
      <c r="C206" s="2">
        <v>27</v>
      </c>
      <c r="D206" s="2">
        <v>9</v>
      </c>
      <c r="E206" s="2">
        <v>16</v>
      </c>
    </row>
    <row r="207" spans="1:5" x14ac:dyDescent="0.25">
      <c r="A207" s="3">
        <v>206</v>
      </c>
      <c r="B207" s="2">
        <v>31</v>
      </c>
      <c r="C207" s="2">
        <v>23</v>
      </c>
      <c r="D207" s="2">
        <v>17</v>
      </c>
      <c r="E207" s="2">
        <v>12</v>
      </c>
    </row>
    <row r="208" spans="1:5" x14ac:dyDescent="0.25">
      <c r="A208" s="3">
        <v>207</v>
      </c>
      <c r="B208" s="2">
        <v>27</v>
      </c>
      <c r="C208" s="2">
        <v>23</v>
      </c>
      <c r="D208" s="2">
        <v>15</v>
      </c>
      <c r="E208" s="2">
        <v>18</v>
      </c>
    </row>
    <row r="209" spans="1:5" x14ac:dyDescent="0.25">
      <c r="A209" s="3">
        <v>208</v>
      </c>
      <c r="B209" s="2">
        <v>39</v>
      </c>
      <c r="C209" s="2">
        <v>19</v>
      </c>
      <c r="D209" s="2">
        <v>19</v>
      </c>
      <c r="E209" s="2">
        <v>14</v>
      </c>
    </row>
    <row r="210" spans="1:5" x14ac:dyDescent="0.25">
      <c r="A210" s="3">
        <v>209</v>
      </c>
      <c r="B210" s="2">
        <v>31</v>
      </c>
      <c r="C210" s="2">
        <v>24</v>
      </c>
      <c r="D210" s="2">
        <v>14</v>
      </c>
      <c r="E210" s="2">
        <v>9</v>
      </c>
    </row>
    <row r="211" spans="1:5" x14ac:dyDescent="0.25">
      <c r="A211" s="3">
        <v>210</v>
      </c>
      <c r="B211" s="2">
        <v>27</v>
      </c>
      <c r="C211" s="2">
        <v>31</v>
      </c>
      <c r="D211" s="2">
        <v>18</v>
      </c>
      <c r="E211" s="2">
        <v>21</v>
      </c>
    </row>
    <row r="212" spans="1:5" x14ac:dyDescent="0.25">
      <c r="A212" s="3">
        <v>211</v>
      </c>
      <c r="B212" s="2">
        <v>25</v>
      </c>
      <c r="C212" s="2">
        <v>26</v>
      </c>
      <c r="D212" s="2">
        <v>19</v>
      </c>
      <c r="E212" s="2">
        <v>21</v>
      </c>
    </row>
    <row r="213" spans="1:5" x14ac:dyDescent="0.25">
      <c r="A213" s="3">
        <v>212</v>
      </c>
      <c r="B213" s="2">
        <v>30</v>
      </c>
      <c r="C213" s="2">
        <v>26</v>
      </c>
      <c r="D213" s="2">
        <v>12</v>
      </c>
      <c r="E213" s="2">
        <v>13</v>
      </c>
    </row>
    <row r="214" spans="1:5" x14ac:dyDescent="0.25">
      <c r="A214" s="3">
        <v>213</v>
      </c>
      <c r="B214" s="2">
        <v>34</v>
      </c>
      <c r="C214" s="2">
        <v>25</v>
      </c>
      <c r="D214" s="2">
        <v>11</v>
      </c>
      <c r="E214" s="2">
        <v>11</v>
      </c>
    </row>
    <row r="215" spans="1:5" x14ac:dyDescent="0.25">
      <c r="A215" s="3">
        <v>214</v>
      </c>
      <c r="B215" s="2">
        <v>33</v>
      </c>
      <c r="C215" s="2">
        <v>26</v>
      </c>
      <c r="D215" s="2">
        <v>21</v>
      </c>
      <c r="E215" s="2">
        <v>13</v>
      </c>
    </row>
    <row r="216" spans="1:5" x14ac:dyDescent="0.25">
      <c r="A216" s="3">
        <v>215</v>
      </c>
      <c r="B216" s="2">
        <v>41</v>
      </c>
      <c r="C216" s="2">
        <v>26</v>
      </c>
      <c r="D216" s="2">
        <v>15</v>
      </c>
      <c r="E216" s="2">
        <v>16</v>
      </c>
    </row>
    <row r="217" spans="1:5" x14ac:dyDescent="0.25">
      <c r="A217" s="3">
        <v>216</v>
      </c>
      <c r="B217" s="2">
        <v>32</v>
      </c>
      <c r="C217" s="2">
        <v>18</v>
      </c>
      <c r="D217" s="2">
        <v>16</v>
      </c>
      <c r="E217" s="2">
        <v>21</v>
      </c>
    </row>
    <row r="218" spans="1:5" x14ac:dyDescent="0.25">
      <c r="A218" s="3">
        <v>217</v>
      </c>
      <c r="B218" s="2">
        <v>31</v>
      </c>
      <c r="C218" s="2">
        <v>27</v>
      </c>
      <c r="D218" s="2">
        <v>10</v>
      </c>
      <c r="E218" s="2">
        <v>16</v>
      </c>
    </row>
    <row r="219" spans="1:5" x14ac:dyDescent="0.25">
      <c r="A219" s="3">
        <v>218</v>
      </c>
      <c r="B219" s="2">
        <v>18</v>
      </c>
      <c r="C219" s="2">
        <v>23</v>
      </c>
      <c r="D219" s="2">
        <v>17</v>
      </c>
      <c r="E219" s="2">
        <v>12</v>
      </c>
    </row>
    <row r="220" spans="1:5" x14ac:dyDescent="0.25">
      <c r="A220" s="3">
        <v>219</v>
      </c>
      <c r="B220" s="2">
        <v>23</v>
      </c>
      <c r="C220" s="2">
        <v>33</v>
      </c>
      <c r="D220" s="2">
        <v>17</v>
      </c>
      <c r="E220" s="2">
        <v>8</v>
      </c>
    </row>
    <row r="221" spans="1:5" x14ac:dyDescent="0.25">
      <c r="A221" s="3">
        <v>220</v>
      </c>
      <c r="B221" s="2">
        <v>22</v>
      </c>
      <c r="C221" s="2">
        <v>22</v>
      </c>
      <c r="D221" s="2">
        <v>13</v>
      </c>
      <c r="E221" s="2">
        <v>18</v>
      </c>
    </row>
    <row r="222" spans="1:5" x14ac:dyDescent="0.25">
      <c r="A222" s="3">
        <v>221</v>
      </c>
      <c r="B222" s="2">
        <v>30</v>
      </c>
      <c r="C222" s="2">
        <v>20</v>
      </c>
      <c r="D222" s="2">
        <v>11</v>
      </c>
      <c r="E222" s="2">
        <v>19</v>
      </c>
    </row>
    <row r="223" spans="1:5" x14ac:dyDescent="0.25">
      <c r="A223" s="3">
        <v>222</v>
      </c>
      <c r="B223" s="2">
        <v>24</v>
      </c>
      <c r="C223" s="2">
        <v>24</v>
      </c>
      <c r="D223" s="2">
        <v>14</v>
      </c>
      <c r="E223" s="2">
        <v>19</v>
      </c>
    </row>
    <row r="224" spans="1:5" x14ac:dyDescent="0.25">
      <c r="A224" s="3">
        <v>223</v>
      </c>
      <c r="B224" s="2">
        <v>32</v>
      </c>
      <c r="C224" s="2">
        <v>22</v>
      </c>
      <c r="D224" s="2">
        <v>14</v>
      </c>
      <c r="E224" s="2">
        <v>12</v>
      </c>
    </row>
    <row r="225" spans="1:5" x14ac:dyDescent="0.25">
      <c r="A225" s="3">
        <v>224</v>
      </c>
      <c r="B225" s="2">
        <v>31</v>
      </c>
      <c r="C225" s="2">
        <v>17</v>
      </c>
      <c r="D225" s="2">
        <v>18</v>
      </c>
      <c r="E225" s="2">
        <v>17</v>
      </c>
    </row>
    <row r="226" spans="1:5" x14ac:dyDescent="0.25">
      <c r="A226" s="3">
        <v>225</v>
      </c>
      <c r="B226" s="2">
        <v>30</v>
      </c>
      <c r="C226" s="2">
        <v>24</v>
      </c>
      <c r="D226" s="2">
        <v>7</v>
      </c>
      <c r="E226" s="2">
        <v>12</v>
      </c>
    </row>
    <row r="227" spans="1:5" x14ac:dyDescent="0.25">
      <c r="A227" s="3">
        <v>226</v>
      </c>
      <c r="B227" s="2">
        <v>23</v>
      </c>
      <c r="C227" s="2">
        <v>28</v>
      </c>
      <c r="D227" s="2">
        <v>13</v>
      </c>
      <c r="E227" s="2">
        <v>16</v>
      </c>
    </row>
    <row r="228" spans="1:5" x14ac:dyDescent="0.25">
      <c r="A228" s="3">
        <v>227</v>
      </c>
      <c r="B228" s="2">
        <v>26</v>
      </c>
      <c r="C228" s="2">
        <v>24</v>
      </c>
      <c r="D228" s="2">
        <v>14</v>
      </c>
      <c r="E228" s="2">
        <v>14</v>
      </c>
    </row>
    <row r="229" spans="1:5" x14ac:dyDescent="0.25">
      <c r="A229" s="3">
        <v>228</v>
      </c>
      <c r="B229" s="2">
        <v>18</v>
      </c>
      <c r="C229" s="2">
        <v>25</v>
      </c>
      <c r="D229" s="2">
        <v>14</v>
      </c>
      <c r="E229" s="2">
        <v>18</v>
      </c>
    </row>
    <row r="230" spans="1:5" x14ac:dyDescent="0.25">
      <c r="A230" s="3">
        <v>229</v>
      </c>
      <c r="B230" s="2">
        <v>36</v>
      </c>
      <c r="C230" s="2">
        <v>25</v>
      </c>
      <c r="D230" s="2">
        <v>19</v>
      </c>
      <c r="E230" s="2">
        <v>10</v>
      </c>
    </row>
    <row r="231" spans="1:5" x14ac:dyDescent="0.25">
      <c r="A231" s="3">
        <v>230</v>
      </c>
      <c r="B231" s="2">
        <v>42</v>
      </c>
      <c r="C231" s="2">
        <v>19</v>
      </c>
      <c r="D231" s="2">
        <v>13</v>
      </c>
      <c r="E231" s="2">
        <v>21</v>
      </c>
    </row>
    <row r="232" spans="1:5" x14ac:dyDescent="0.25">
      <c r="A232" s="3">
        <v>231</v>
      </c>
      <c r="B232" s="2">
        <v>31</v>
      </c>
      <c r="C232" s="2">
        <v>15</v>
      </c>
      <c r="D232" s="2">
        <v>18</v>
      </c>
      <c r="E232" s="2">
        <v>18</v>
      </c>
    </row>
    <row r="233" spans="1:5" x14ac:dyDescent="0.25">
      <c r="A233" s="3">
        <v>232</v>
      </c>
      <c r="B233" s="2">
        <v>30</v>
      </c>
      <c r="C233" s="2">
        <v>24</v>
      </c>
      <c r="D233" s="2">
        <v>17</v>
      </c>
      <c r="E233" s="2">
        <v>16</v>
      </c>
    </row>
    <row r="234" spans="1:5" x14ac:dyDescent="0.25">
      <c r="A234" s="3">
        <v>233</v>
      </c>
      <c r="B234" s="2">
        <v>28</v>
      </c>
      <c r="C234" s="2">
        <v>28</v>
      </c>
      <c r="D234" s="2">
        <v>17</v>
      </c>
      <c r="E234" s="2">
        <v>16</v>
      </c>
    </row>
    <row r="235" spans="1:5" x14ac:dyDescent="0.25">
      <c r="A235" s="3">
        <v>234</v>
      </c>
      <c r="B235" s="2">
        <v>27</v>
      </c>
      <c r="C235" s="2">
        <v>22</v>
      </c>
      <c r="D235" s="2">
        <v>20</v>
      </c>
      <c r="E235" s="2">
        <v>13</v>
      </c>
    </row>
    <row r="236" spans="1:5" x14ac:dyDescent="0.25">
      <c r="A236" s="3">
        <v>235</v>
      </c>
      <c r="B236" s="2">
        <v>30</v>
      </c>
      <c r="C236" s="2">
        <v>24</v>
      </c>
      <c r="D236" s="2">
        <v>17</v>
      </c>
      <c r="E236" s="2">
        <v>16</v>
      </c>
    </row>
    <row r="237" spans="1:5" x14ac:dyDescent="0.25">
      <c r="A237" s="3">
        <v>236</v>
      </c>
      <c r="B237" s="2">
        <v>30</v>
      </c>
      <c r="C237" s="2">
        <v>34</v>
      </c>
      <c r="D237" s="2">
        <v>15</v>
      </c>
      <c r="E237" s="2">
        <v>21</v>
      </c>
    </row>
    <row r="238" spans="1:5" x14ac:dyDescent="0.25">
      <c r="A238" s="3">
        <v>237</v>
      </c>
      <c r="B238" s="2">
        <v>32</v>
      </c>
      <c r="C238" s="2">
        <v>24</v>
      </c>
      <c r="D238" s="2">
        <v>12</v>
      </c>
      <c r="E238" s="2">
        <v>15</v>
      </c>
    </row>
    <row r="239" spans="1:5" x14ac:dyDescent="0.25">
      <c r="A239" s="3">
        <v>238</v>
      </c>
      <c r="B239" s="2">
        <v>32</v>
      </c>
      <c r="C239" s="2">
        <v>39</v>
      </c>
      <c r="D239" s="2">
        <v>18</v>
      </c>
      <c r="E239" s="2">
        <v>12</v>
      </c>
    </row>
    <row r="240" spans="1:5" x14ac:dyDescent="0.25">
      <c r="A240" s="3">
        <v>239</v>
      </c>
      <c r="B240" s="2">
        <v>45</v>
      </c>
      <c r="C240" s="2">
        <v>29</v>
      </c>
      <c r="D240" s="2">
        <v>17</v>
      </c>
      <c r="E240" s="2">
        <v>9</v>
      </c>
    </row>
    <row r="241" spans="1:5" x14ac:dyDescent="0.25">
      <c r="A241" s="3">
        <v>240</v>
      </c>
      <c r="B241" s="2">
        <v>37</v>
      </c>
      <c r="C241" s="2">
        <v>24</v>
      </c>
      <c r="D241" s="2">
        <v>17</v>
      </c>
      <c r="E241" s="2">
        <v>16</v>
      </c>
    </row>
    <row r="242" spans="1:5" x14ac:dyDescent="0.25">
      <c r="A242" s="3">
        <v>241</v>
      </c>
      <c r="B242" s="2">
        <v>28</v>
      </c>
      <c r="C242" s="2">
        <v>28</v>
      </c>
      <c r="D242" s="2">
        <v>17</v>
      </c>
      <c r="E242" s="2">
        <v>16</v>
      </c>
    </row>
    <row r="243" spans="1:5" x14ac:dyDescent="0.25">
      <c r="A243" s="3">
        <v>242</v>
      </c>
      <c r="B243" s="2">
        <v>27</v>
      </c>
      <c r="C243" s="2">
        <v>22</v>
      </c>
      <c r="D243" s="2">
        <v>20</v>
      </c>
      <c r="E243" s="2">
        <v>13</v>
      </c>
    </row>
    <row r="244" spans="1:5" x14ac:dyDescent="0.25">
      <c r="A244" s="3">
        <v>243</v>
      </c>
      <c r="B244" s="2">
        <v>30</v>
      </c>
      <c r="C244" s="2">
        <v>24</v>
      </c>
      <c r="D244" s="2">
        <v>17</v>
      </c>
      <c r="E244" s="2">
        <v>16</v>
      </c>
    </row>
    <row r="245" spans="1:5" x14ac:dyDescent="0.25">
      <c r="A245" s="3">
        <v>244</v>
      </c>
      <c r="B245" s="2">
        <v>30</v>
      </c>
      <c r="C245" s="2">
        <v>34</v>
      </c>
      <c r="D245" s="2">
        <v>15</v>
      </c>
      <c r="E245" s="2">
        <v>21</v>
      </c>
    </row>
    <row r="246" spans="1:5" x14ac:dyDescent="0.25">
      <c r="A246" s="3">
        <v>245</v>
      </c>
      <c r="B246" s="2">
        <v>32</v>
      </c>
      <c r="C246" s="2">
        <v>24</v>
      </c>
      <c r="D246" s="2">
        <v>12</v>
      </c>
      <c r="E246" s="2">
        <v>15</v>
      </c>
    </row>
    <row r="247" spans="1:5" x14ac:dyDescent="0.25">
      <c r="A247" s="3">
        <v>246</v>
      </c>
      <c r="B247" s="2">
        <v>32</v>
      </c>
      <c r="C247" s="2">
        <v>39</v>
      </c>
      <c r="D247" s="2">
        <v>18</v>
      </c>
      <c r="E247" s="2">
        <v>12</v>
      </c>
    </row>
    <row r="248" spans="1:5" x14ac:dyDescent="0.25">
      <c r="A248" s="3">
        <v>247</v>
      </c>
      <c r="B248" s="2">
        <v>45</v>
      </c>
      <c r="C248" s="2">
        <v>29</v>
      </c>
      <c r="D248" s="2">
        <v>13</v>
      </c>
      <c r="E248" s="2">
        <v>19</v>
      </c>
    </row>
    <row r="249" spans="1:5" x14ac:dyDescent="0.25">
      <c r="A249" s="3">
        <v>248</v>
      </c>
      <c r="B249" s="2">
        <v>39</v>
      </c>
      <c r="C249" s="2">
        <v>29</v>
      </c>
      <c r="D249" s="2">
        <v>16</v>
      </c>
      <c r="E249" s="2">
        <v>14</v>
      </c>
    </row>
    <row r="250" spans="1:5" x14ac:dyDescent="0.25">
      <c r="A250" s="3">
        <v>249</v>
      </c>
      <c r="B250" s="2">
        <v>34</v>
      </c>
      <c r="C250" s="2">
        <v>27</v>
      </c>
      <c r="D250" s="2">
        <v>13</v>
      </c>
      <c r="E250" s="2">
        <v>12</v>
      </c>
    </row>
    <row r="251" spans="1:5" x14ac:dyDescent="0.25">
      <c r="A251" s="3">
        <v>250</v>
      </c>
      <c r="B251" s="2">
        <v>35</v>
      </c>
      <c r="C251" s="2">
        <v>29</v>
      </c>
      <c r="D251" s="2">
        <v>11</v>
      </c>
      <c r="E251" s="2">
        <v>16</v>
      </c>
    </row>
    <row r="252" spans="1:5" x14ac:dyDescent="0.25">
      <c r="A252" s="3">
        <v>251</v>
      </c>
      <c r="B252" s="2">
        <v>37</v>
      </c>
      <c r="C252" s="2">
        <v>22</v>
      </c>
      <c r="D252" s="2">
        <v>14</v>
      </c>
      <c r="E252" s="2">
        <v>14</v>
      </c>
    </row>
    <row r="253" spans="1:5" x14ac:dyDescent="0.25">
      <c r="A253" s="3">
        <v>252</v>
      </c>
      <c r="B253" s="2">
        <v>35</v>
      </c>
      <c r="C253" s="2">
        <v>29</v>
      </c>
      <c r="D253" s="2">
        <v>10</v>
      </c>
      <c r="E253" s="2">
        <v>13</v>
      </c>
    </row>
    <row r="254" spans="1:5" x14ac:dyDescent="0.25">
      <c r="A254" s="3">
        <v>253</v>
      </c>
      <c r="B254" s="2">
        <v>27</v>
      </c>
      <c r="C254" s="2">
        <v>34</v>
      </c>
      <c r="D254" s="2">
        <v>15</v>
      </c>
      <c r="E254" s="2">
        <v>11</v>
      </c>
    </row>
    <row r="255" spans="1:5" x14ac:dyDescent="0.25">
      <c r="A255" s="3">
        <v>254</v>
      </c>
      <c r="B255" s="2">
        <v>30</v>
      </c>
      <c r="C255" s="2">
        <v>22</v>
      </c>
      <c r="D255" s="2">
        <v>14</v>
      </c>
      <c r="E255" s="2">
        <v>16</v>
      </c>
    </row>
    <row r="256" spans="1:5" x14ac:dyDescent="0.25">
      <c r="A256" s="3">
        <v>255</v>
      </c>
      <c r="B256" s="2">
        <v>25</v>
      </c>
      <c r="C256" s="2">
        <v>21</v>
      </c>
      <c r="D256" s="2">
        <v>21</v>
      </c>
      <c r="E256" s="2">
        <v>5</v>
      </c>
    </row>
    <row r="257" spans="1:5" x14ac:dyDescent="0.25">
      <c r="A257" s="3">
        <v>256</v>
      </c>
      <c r="B257" s="2">
        <v>28</v>
      </c>
      <c r="C257" s="2">
        <v>26</v>
      </c>
      <c r="D257" s="2">
        <v>8</v>
      </c>
      <c r="E257" s="2">
        <v>7</v>
      </c>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row r="361" spans="1:1" x14ac:dyDescent="0.25">
      <c r="A361"/>
    </row>
    <row r="362" spans="1:1" x14ac:dyDescent="0.25">
      <c r="A362"/>
    </row>
    <row r="363" spans="1:1" x14ac:dyDescent="0.25">
      <c r="A363"/>
    </row>
    <row r="364" spans="1:1" x14ac:dyDescent="0.25">
      <c r="A364"/>
    </row>
    <row r="365" spans="1:1" x14ac:dyDescent="0.25">
      <c r="A365"/>
    </row>
    <row r="366" spans="1:1" x14ac:dyDescent="0.25">
      <c r="A366"/>
    </row>
    <row r="367" spans="1:1" x14ac:dyDescent="0.25">
      <c r="A367"/>
    </row>
    <row r="368" spans="1:1" x14ac:dyDescent="0.25">
      <c r="A368"/>
    </row>
    <row r="369" spans="1:1" x14ac:dyDescent="0.25">
      <c r="A369"/>
    </row>
    <row r="370" spans="1:1" x14ac:dyDescent="0.25">
      <c r="A370"/>
    </row>
    <row r="371" spans="1:1" x14ac:dyDescent="0.25">
      <c r="A371"/>
    </row>
    <row r="372" spans="1:1" x14ac:dyDescent="0.25">
      <c r="A372"/>
    </row>
    <row r="373" spans="1:1" x14ac:dyDescent="0.25">
      <c r="A373"/>
    </row>
    <row r="374" spans="1:1" x14ac:dyDescent="0.25">
      <c r="A374"/>
    </row>
    <row r="375" spans="1:1" x14ac:dyDescent="0.25">
      <c r="A375"/>
    </row>
    <row r="376" spans="1:1" x14ac:dyDescent="0.25">
      <c r="A376"/>
    </row>
    <row r="377" spans="1:1" x14ac:dyDescent="0.25">
      <c r="A377"/>
    </row>
    <row r="378" spans="1:1" x14ac:dyDescent="0.25">
      <c r="A378"/>
    </row>
    <row r="379" spans="1:1" x14ac:dyDescent="0.25">
      <c r="A379"/>
    </row>
    <row r="380" spans="1:1" x14ac:dyDescent="0.25">
      <c r="A380"/>
    </row>
    <row r="381" spans="1:1" x14ac:dyDescent="0.25">
      <c r="A381"/>
    </row>
    <row r="382" spans="1:1" x14ac:dyDescent="0.25">
      <c r="A382"/>
    </row>
    <row r="383" spans="1:1" x14ac:dyDescent="0.25">
      <c r="A383"/>
    </row>
    <row r="384" spans="1:1" x14ac:dyDescent="0.25">
      <c r="A384"/>
    </row>
    <row r="385" spans="1:1" x14ac:dyDescent="0.25">
      <c r="A385"/>
    </row>
    <row r="386" spans="1:1" x14ac:dyDescent="0.25">
      <c r="A386"/>
    </row>
    <row r="387" spans="1:1" x14ac:dyDescent="0.25">
      <c r="A387"/>
    </row>
    <row r="388" spans="1:1" x14ac:dyDescent="0.25">
      <c r="A388"/>
    </row>
    <row r="389" spans="1:1" x14ac:dyDescent="0.25">
      <c r="A389"/>
    </row>
    <row r="390" spans="1:1" x14ac:dyDescent="0.25">
      <c r="A390"/>
    </row>
    <row r="391" spans="1:1" x14ac:dyDescent="0.25">
      <c r="A391"/>
    </row>
    <row r="392" spans="1:1" x14ac:dyDescent="0.25">
      <c r="A392"/>
    </row>
    <row r="393" spans="1:1" x14ac:dyDescent="0.25">
      <c r="A393"/>
    </row>
    <row r="394" spans="1:1" x14ac:dyDescent="0.25">
      <c r="A394"/>
    </row>
    <row r="395" spans="1:1" x14ac:dyDescent="0.25">
      <c r="A395"/>
    </row>
    <row r="396" spans="1:1" x14ac:dyDescent="0.25">
      <c r="A396"/>
    </row>
    <row r="397" spans="1:1" x14ac:dyDescent="0.25">
      <c r="A397"/>
    </row>
    <row r="398" spans="1:1" x14ac:dyDescent="0.25">
      <c r="A398"/>
    </row>
    <row r="399" spans="1:1" x14ac:dyDescent="0.25">
      <c r="A399"/>
    </row>
    <row r="400" spans="1:1" x14ac:dyDescent="0.25">
      <c r="A400"/>
    </row>
    <row r="401" spans="1:1" x14ac:dyDescent="0.25">
      <c r="A401"/>
    </row>
    <row r="402" spans="1:1" x14ac:dyDescent="0.25">
      <c r="A402"/>
    </row>
    <row r="403" spans="1:1" x14ac:dyDescent="0.25">
      <c r="A403"/>
    </row>
    <row r="404" spans="1:1" x14ac:dyDescent="0.25">
      <c r="A404"/>
    </row>
    <row r="405" spans="1:1" x14ac:dyDescent="0.25">
      <c r="A405"/>
    </row>
    <row r="406" spans="1:1" x14ac:dyDescent="0.25">
      <c r="A406"/>
    </row>
    <row r="407" spans="1:1" x14ac:dyDescent="0.25">
      <c r="A407"/>
    </row>
    <row r="408" spans="1:1" x14ac:dyDescent="0.25">
      <c r="A408"/>
    </row>
    <row r="409" spans="1:1" x14ac:dyDescent="0.25">
      <c r="A409"/>
    </row>
    <row r="410" spans="1:1" x14ac:dyDescent="0.25">
      <c r="A410"/>
    </row>
    <row r="411" spans="1:1" x14ac:dyDescent="0.25">
      <c r="A411"/>
    </row>
    <row r="412" spans="1:1" x14ac:dyDescent="0.25">
      <c r="A412"/>
    </row>
    <row r="413" spans="1:1" x14ac:dyDescent="0.25">
      <c r="A413"/>
    </row>
    <row r="414" spans="1:1" x14ac:dyDescent="0.25">
      <c r="A414"/>
    </row>
    <row r="415" spans="1:1" x14ac:dyDescent="0.25">
      <c r="A415"/>
    </row>
    <row r="416" spans="1:1" x14ac:dyDescent="0.25">
      <c r="A416"/>
    </row>
    <row r="417" spans="1:1" x14ac:dyDescent="0.25">
      <c r="A417"/>
    </row>
    <row r="418" spans="1:1" x14ac:dyDescent="0.25">
      <c r="A418"/>
    </row>
    <row r="419" spans="1:1" x14ac:dyDescent="0.25">
      <c r="A419"/>
    </row>
    <row r="420" spans="1:1" x14ac:dyDescent="0.25">
      <c r="A420"/>
    </row>
    <row r="421" spans="1:1" x14ac:dyDescent="0.25">
      <c r="A421"/>
    </row>
    <row r="422" spans="1:1" x14ac:dyDescent="0.25">
      <c r="A422"/>
    </row>
    <row r="423" spans="1:1" x14ac:dyDescent="0.25">
      <c r="A423"/>
    </row>
    <row r="424" spans="1:1" x14ac:dyDescent="0.25">
      <c r="A424"/>
    </row>
    <row r="425" spans="1:1" x14ac:dyDescent="0.25">
      <c r="A425"/>
    </row>
    <row r="426" spans="1:1" x14ac:dyDescent="0.25">
      <c r="A426"/>
    </row>
    <row r="427" spans="1:1" x14ac:dyDescent="0.25">
      <c r="A427"/>
    </row>
    <row r="428" spans="1:1" x14ac:dyDescent="0.25">
      <c r="A428"/>
    </row>
    <row r="429" spans="1:1" x14ac:dyDescent="0.25">
      <c r="A429"/>
    </row>
    <row r="430" spans="1:1" x14ac:dyDescent="0.25">
      <c r="A430"/>
    </row>
    <row r="431" spans="1:1" x14ac:dyDescent="0.25">
      <c r="A431"/>
    </row>
    <row r="432" spans="1:1" x14ac:dyDescent="0.25">
      <c r="A432"/>
    </row>
    <row r="433" spans="1:1" x14ac:dyDescent="0.25">
      <c r="A433"/>
    </row>
    <row r="434" spans="1:1" x14ac:dyDescent="0.25">
      <c r="A434"/>
    </row>
    <row r="435" spans="1:1" x14ac:dyDescent="0.25">
      <c r="A435"/>
    </row>
    <row r="436" spans="1:1" x14ac:dyDescent="0.25">
      <c r="A436"/>
    </row>
    <row r="437" spans="1:1" x14ac:dyDescent="0.25">
      <c r="A437"/>
    </row>
    <row r="438" spans="1:1" x14ac:dyDescent="0.25">
      <c r="A438"/>
    </row>
    <row r="439" spans="1:1" x14ac:dyDescent="0.25">
      <c r="A439"/>
    </row>
    <row r="440" spans="1:1" x14ac:dyDescent="0.25">
      <c r="A440"/>
    </row>
    <row r="441" spans="1:1" x14ac:dyDescent="0.25">
      <c r="A441"/>
    </row>
    <row r="442" spans="1:1" x14ac:dyDescent="0.25">
      <c r="A442"/>
    </row>
    <row r="443" spans="1:1" x14ac:dyDescent="0.25">
      <c r="A443"/>
    </row>
    <row r="444" spans="1:1" x14ac:dyDescent="0.25">
      <c r="A444"/>
    </row>
    <row r="445" spans="1:1" x14ac:dyDescent="0.25">
      <c r="A445"/>
    </row>
    <row r="446" spans="1:1" x14ac:dyDescent="0.25">
      <c r="A446"/>
    </row>
    <row r="447" spans="1:1" x14ac:dyDescent="0.25">
      <c r="A447"/>
    </row>
    <row r="448" spans="1:1" x14ac:dyDescent="0.25">
      <c r="A448"/>
    </row>
    <row r="449" spans="1:1" x14ac:dyDescent="0.25">
      <c r="A449"/>
    </row>
    <row r="450" spans="1:1" x14ac:dyDescent="0.25">
      <c r="A450"/>
    </row>
    <row r="451" spans="1:1" x14ac:dyDescent="0.25">
      <c r="A451"/>
    </row>
    <row r="452" spans="1:1" x14ac:dyDescent="0.25">
      <c r="A452"/>
    </row>
    <row r="453" spans="1:1" x14ac:dyDescent="0.25">
      <c r="A453"/>
    </row>
    <row r="454" spans="1:1" x14ac:dyDescent="0.25">
      <c r="A454"/>
    </row>
    <row r="455" spans="1:1" x14ac:dyDescent="0.25">
      <c r="A455"/>
    </row>
    <row r="456" spans="1:1" x14ac:dyDescent="0.25">
      <c r="A456"/>
    </row>
    <row r="457" spans="1:1" x14ac:dyDescent="0.25">
      <c r="A457"/>
    </row>
    <row r="458" spans="1:1" x14ac:dyDescent="0.25">
      <c r="A458"/>
    </row>
    <row r="459" spans="1:1" x14ac:dyDescent="0.25">
      <c r="A459"/>
    </row>
    <row r="460" spans="1:1" x14ac:dyDescent="0.25">
      <c r="A460"/>
    </row>
    <row r="461" spans="1:1" x14ac:dyDescent="0.25">
      <c r="A461"/>
    </row>
    <row r="462" spans="1:1" x14ac:dyDescent="0.25">
      <c r="A462"/>
    </row>
    <row r="463" spans="1:1" x14ac:dyDescent="0.25">
      <c r="A463"/>
    </row>
    <row r="464" spans="1:1" x14ac:dyDescent="0.25">
      <c r="A464"/>
    </row>
    <row r="465" spans="1:1" x14ac:dyDescent="0.25">
      <c r="A465"/>
    </row>
    <row r="466" spans="1:1" x14ac:dyDescent="0.25">
      <c r="A466"/>
    </row>
    <row r="467" spans="1:1" x14ac:dyDescent="0.25">
      <c r="A467"/>
    </row>
    <row r="468" spans="1:1" x14ac:dyDescent="0.25">
      <c r="A468"/>
    </row>
    <row r="469" spans="1:1" x14ac:dyDescent="0.25">
      <c r="A469"/>
    </row>
    <row r="470" spans="1:1" x14ac:dyDescent="0.25">
      <c r="A470"/>
    </row>
    <row r="471" spans="1:1" x14ac:dyDescent="0.25">
      <c r="A471"/>
    </row>
    <row r="472" spans="1:1" x14ac:dyDescent="0.25">
      <c r="A472"/>
    </row>
    <row r="473" spans="1:1" x14ac:dyDescent="0.25">
      <c r="A473"/>
    </row>
    <row r="474" spans="1:1" x14ac:dyDescent="0.25">
      <c r="A474"/>
    </row>
    <row r="475" spans="1:1" x14ac:dyDescent="0.25">
      <c r="A475"/>
    </row>
    <row r="476" spans="1:1" x14ac:dyDescent="0.25">
      <c r="A476"/>
    </row>
    <row r="477" spans="1:1" x14ac:dyDescent="0.25">
      <c r="A477"/>
    </row>
    <row r="478" spans="1:1" x14ac:dyDescent="0.25">
      <c r="A478"/>
    </row>
    <row r="479" spans="1:1" x14ac:dyDescent="0.25">
      <c r="A479"/>
    </row>
    <row r="480" spans="1:1" x14ac:dyDescent="0.25">
      <c r="A480"/>
    </row>
    <row r="481" spans="1:1" x14ac:dyDescent="0.25">
      <c r="A481"/>
    </row>
    <row r="482" spans="1:1" x14ac:dyDescent="0.25">
      <c r="A482"/>
    </row>
    <row r="483" spans="1:1" x14ac:dyDescent="0.25">
      <c r="A483"/>
    </row>
    <row r="484" spans="1:1" x14ac:dyDescent="0.25">
      <c r="A484"/>
    </row>
    <row r="485" spans="1:1" x14ac:dyDescent="0.25">
      <c r="A485"/>
    </row>
    <row r="486" spans="1:1" x14ac:dyDescent="0.25">
      <c r="A486"/>
    </row>
    <row r="487" spans="1:1" x14ac:dyDescent="0.25">
      <c r="A487"/>
    </row>
    <row r="488" spans="1:1" x14ac:dyDescent="0.25">
      <c r="A488"/>
    </row>
    <row r="489" spans="1:1" x14ac:dyDescent="0.25">
      <c r="A489"/>
    </row>
    <row r="490" spans="1:1" x14ac:dyDescent="0.25">
      <c r="A490"/>
    </row>
    <row r="491" spans="1:1" x14ac:dyDescent="0.25">
      <c r="A491"/>
    </row>
    <row r="492" spans="1:1" x14ac:dyDescent="0.25">
      <c r="A492"/>
    </row>
    <row r="493" spans="1:1" x14ac:dyDescent="0.25">
      <c r="A493"/>
    </row>
    <row r="494" spans="1:1" x14ac:dyDescent="0.25">
      <c r="A494"/>
    </row>
    <row r="495" spans="1:1" x14ac:dyDescent="0.25">
      <c r="A495"/>
    </row>
    <row r="496" spans="1:1" x14ac:dyDescent="0.25">
      <c r="A496"/>
    </row>
    <row r="497" spans="1:1" x14ac:dyDescent="0.25">
      <c r="A497"/>
    </row>
    <row r="498" spans="1:1" x14ac:dyDescent="0.25">
      <c r="A498"/>
    </row>
    <row r="499" spans="1:1" x14ac:dyDescent="0.25">
      <c r="A499"/>
    </row>
    <row r="500" spans="1:1" x14ac:dyDescent="0.25">
      <c r="A500"/>
    </row>
    <row r="501" spans="1:1" x14ac:dyDescent="0.25">
      <c r="A501"/>
    </row>
    <row r="502" spans="1:1" x14ac:dyDescent="0.25">
      <c r="A502"/>
    </row>
    <row r="503" spans="1:1" x14ac:dyDescent="0.25">
      <c r="A503"/>
    </row>
    <row r="504" spans="1:1" x14ac:dyDescent="0.25">
      <c r="A504"/>
    </row>
    <row r="505" spans="1:1" x14ac:dyDescent="0.25">
      <c r="A505"/>
    </row>
    <row r="506" spans="1:1" x14ac:dyDescent="0.25">
      <c r="A506"/>
    </row>
    <row r="507" spans="1:1" x14ac:dyDescent="0.25">
      <c r="A507"/>
    </row>
    <row r="508" spans="1:1" x14ac:dyDescent="0.25">
      <c r="A508"/>
    </row>
    <row r="509" spans="1:1" x14ac:dyDescent="0.25">
      <c r="A509"/>
    </row>
    <row r="510" spans="1:1" x14ac:dyDescent="0.25">
      <c r="A510"/>
    </row>
    <row r="511" spans="1:1" x14ac:dyDescent="0.25">
      <c r="A511"/>
    </row>
    <row r="512" spans="1:1" x14ac:dyDescent="0.25">
      <c r="A512"/>
    </row>
    <row r="513" spans="1:1" x14ac:dyDescent="0.25">
      <c r="A513"/>
    </row>
    <row r="514" spans="1:1" x14ac:dyDescent="0.25">
      <c r="A514"/>
    </row>
    <row r="539" spans="1:1" x14ac:dyDescent="0.25">
      <c r="A539"/>
    </row>
    <row r="540" spans="1:1" x14ac:dyDescent="0.25">
      <c r="A540"/>
    </row>
    <row r="541" spans="1:1" x14ac:dyDescent="0.25">
      <c r="A541"/>
    </row>
    <row r="542" spans="1:1" x14ac:dyDescent="0.25">
      <c r="A542"/>
    </row>
    <row r="543" spans="1:1" x14ac:dyDescent="0.25">
      <c r="A543"/>
    </row>
    <row r="544" spans="1:1" x14ac:dyDescent="0.25">
      <c r="A544"/>
    </row>
    <row r="545" spans="1:1" x14ac:dyDescent="0.25">
      <c r="A545"/>
    </row>
    <row r="546" spans="1:1" x14ac:dyDescent="0.25">
      <c r="A546"/>
    </row>
    <row r="547" spans="1:1" x14ac:dyDescent="0.25">
      <c r="A547"/>
    </row>
    <row r="548" spans="1:1" x14ac:dyDescent="0.25">
      <c r="A548"/>
    </row>
    <row r="549" spans="1:1" x14ac:dyDescent="0.25">
      <c r="A549"/>
    </row>
    <row r="550" spans="1:1" x14ac:dyDescent="0.25">
      <c r="A550"/>
    </row>
    <row r="551" spans="1:1" x14ac:dyDescent="0.25">
      <c r="A551"/>
    </row>
    <row r="552" spans="1:1" x14ac:dyDescent="0.25">
      <c r="A552"/>
    </row>
    <row r="553" spans="1:1" x14ac:dyDescent="0.25">
      <c r="A553"/>
    </row>
    <row r="554" spans="1:1" x14ac:dyDescent="0.25">
      <c r="A554"/>
    </row>
    <row r="555" spans="1:1" x14ac:dyDescent="0.25">
      <c r="A555"/>
    </row>
    <row r="556" spans="1:1" x14ac:dyDescent="0.25">
      <c r="A556"/>
    </row>
    <row r="557" spans="1:1" x14ac:dyDescent="0.25">
      <c r="A557"/>
    </row>
    <row r="558" spans="1:1" x14ac:dyDescent="0.25">
      <c r="A558"/>
    </row>
    <row r="559" spans="1:1" x14ac:dyDescent="0.25">
      <c r="A559"/>
    </row>
    <row r="560" spans="1:1" x14ac:dyDescent="0.25">
      <c r="A560"/>
    </row>
    <row r="561" spans="1:1" x14ac:dyDescent="0.25">
      <c r="A561"/>
    </row>
    <row r="562" spans="1:1" x14ac:dyDescent="0.25">
      <c r="A562"/>
    </row>
    <row r="563" spans="1:1" x14ac:dyDescent="0.25">
      <c r="A563"/>
    </row>
    <row r="564" spans="1:1" x14ac:dyDescent="0.25">
      <c r="A564"/>
    </row>
    <row r="565" spans="1:1" x14ac:dyDescent="0.25">
      <c r="A565"/>
    </row>
    <row r="566" spans="1:1" x14ac:dyDescent="0.25">
      <c r="A566"/>
    </row>
    <row r="567" spans="1:1" x14ac:dyDescent="0.25">
      <c r="A567"/>
    </row>
    <row r="568" spans="1:1" x14ac:dyDescent="0.25">
      <c r="A568"/>
    </row>
    <row r="569" spans="1:1" x14ac:dyDescent="0.25">
      <c r="A569"/>
    </row>
    <row r="570" spans="1:1" x14ac:dyDescent="0.25">
      <c r="A570"/>
    </row>
    <row r="571" spans="1:1" x14ac:dyDescent="0.25">
      <c r="A571"/>
    </row>
    <row r="572" spans="1:1" x14ac:dyDescent="0.25">
      <c r="A572"/>
    </row>
    <row r="573" spans="1:1" x14ac:dyDescent="0.25">
      <c r="A573"/>
    </row>
    <row r="574" spans="1:1" x14ac:dyDescent="0.25">
      <c r="A574"/>
    </row>
    <row r="575" spans="1:1" x14ac:dyDescent="0.25">
      <c r="A575"/>
    </row>
    <row r="576" spans="1:1" x14ac:dyDescent="0.25">
      <c r="A576"/>
    </row>
    <row r="577" spans="1:1" x14ac:dyDescent="0.25">
      <c r="A577"/>
    </row>
    <row r="578" spans="1:1" x14ac:dyDescent="0.25">
      <c r="A578"/>
    </row>
    <row r="579" spans="1:1" x14ac:dyDescent="0.25">
      <c r="A579"/>
    </row>
    <row r="580" spans="1:1" x14ac:dyDescent="0.25">
      <c r="A580"/>
    </row>
    <row r="581" spans="1:1" x14ac:dyDescent="0.25">
      <c r="A581"/>
    </row>
    <row r="582" spans="1:1" x14ac:dyDescent="0.25">
      <c r="A582"/>
    </row>
    <row r="583" spans="1:1" x14ac:dyDescent="0.25">
      <c r="A583"/>
    </row>
    <row r="584" spans="1:1" x14ac:dyDescent="0.25">
      <c r="A584"/>
    </row>
    <row r="585" spans="1:1" x14ac:dyDescent="0.25">
      <c r="A585"/>
    </row>
    <row r="586" spans="1:1" x14ac:dyDescent="0.25">
      <c r="A586"/>
    </row>
    <row r="587" spans="1:1" x14ac:dyDescent="0.25">
      <c r="A587"/>
    </row>
    <row r="588" spans="1:1" x14ac:dyDescent="0.25">
      <c r="A588"/>
    </row>
    <row r="589" spans="1:1" x14ac:dyDescent="0.25">
      <c r="A589"/>
    </row>
    <row r="590" spans="1:1" x14ac:dyDescent="0.25">
      <c r="A590"/>
    </row>
    <row r="591" spans="1:1" x14ac:dyDescent="0.25">
      <c r="A591"/>
    </row>
    <row r="592" spans="1:1" x14ac:dyDescent="0.25">
      <c r="A592"/>
    </row>
    <row r="593" spans="1:1" x14ac:dyDescent="0.25">
      <c r="A593"/>
    </row>
    <row r="594" spans="1:1" x14ac:dyDescent="0.25">
      <c r="A594"/>
    </row>
    <row r="595" spans="1:1" x14ac:dyDescent="0.25">
      <c r="A595"/>
    </row>
    <row r="596" spans="1:1" x14ac:dyDescent="0.25">
      <c r="A596"/>
    </row>
    <row r="597" spans="1:1" x14ac:dyDescent="0.25">
      <c r="A597"/>
    </row>
    <row r="598" spans="1:1" x14ac:dyDescent="0.25">
      <c r="A598"/>
    </row>
    <row r="599" spans="1:1" x14ac:dyDescent="0.25">
      <c r="A599"/>
    </row>
    <row r="600" spans="1:1" x14ac:dyDescent="0.25">
      <c r="A600"/>
    </row>
    <row r="601" spans="1:1" x14ac:dyDescent="0.25">
      <c r="A601"/>
    </row>
    <row r="602" spans="1:1" x14ac:dyDescent="0.25">
      <c r="A602"/>
    </row>
    <row r="603" spans="1:1" x14ac:dyDescent="0.25">
      <c r="A603"/>
    </row>
    <row r="604" spans="1:1" x14ac:dyDescent="0.25">
      <c r="A604"/>
    </row>
    <row r="605" spans="1:1" x14ac:dyDescent="0.25">
      <c r="A605"/>
    </row>
    <row r="606" spans="1:1" x14ac:dyDescent="0.25">
      <c r="A606"/>
    </row>
    <row r="607" spans="1:1" x14ac:dyDescent="0.25">
      <c r="A607"/>
    </row>
    <row r="608" spans="1:1" x14ac:dyDescent="0.25">
      <c r="A608"/>
    </row>
    <row r="609" spans="1:1" x14ac:dyDescent="0.25">
      <c r="A609"/>
    </row>
    <row r="610" spans="1:1" x14ac:dyDescent="0.25">
      <c r="A610"/>
    </row>
    <row r="611" spans="1:1" x14ac:dyDescent="0.25">
      <c r="A611"/>
    </row>
    <row r="612" spans="1:1" x14ac:dyDescent="0.25">
      <c r="A612"/>
    </row>
    <row r="613" spans="1:1" x14ac:dyDescent="0.25">
      <c r="A613"/>
    </row>
    <row r="614" spans="1:1" x14ac:dyDescent="0.25">
      <c r="A614"/>
    </row>
    <row r="615" spans="1:1" x14ac:dyDescent="0.25">
      <c r="A615"/>
    </row>
    <row r="616" spans="1:1" x14ac:dyDescent="0.25">
      <c r="A616"/>
    </row>
    <row r="617" spans="1:1" x14ac:dyDescent="0.25">
      <c r="A617"/>
    </row>
    <row r="618" spans="1:1" x14ac:dyDescent="0.25">
      <c r="A618"/>
    </row>
    <row r="619" spans="1:1" x14ac:dyDescent="0.25">
      <c r="A619"/>
    </row>
    <row r="620" spans="1:1" x14ac:dyDescent="0.25">
      <c r="A620"/>
    </row>
    <row r="621" spans="1:1" x14ac:dyDescent="0.25">
      <c r="A621"/>
    </row>
    <row r="622" spans="1:1" x14ac:dyDescent="0.25">
      <c r="A622"/>
    </row>
    <row r="623" spans="1:1" x14ac:dyDescent="0.25">
      <c r="A623"/>
    </row>
    <row r="624" spans="1:1" x14ac:dyDescent="0.25">
      <c r="A624"/>
    </row>
    <row r="625" spans="1:1" x14ac:dyDescent="0.25">
      <c r="A625"/>
    </row>
    <row r="626" spans="1:1" x14ac:dyDescent="0.25">
      <c r="A626"/>
    </row>
    <row r="627" spans="1:1" x14ac:dyDescent="0.25">
      <c r="A627"/>
    </row>
    <row r="628" spans="1:1" x14ac:dyDescent="0.25">
      <c r="A628"/>
    </row>
    <row r="629" spans="1:1" x14ac:dyDescent="0.25">
      <c r="A629"/>
    </row>
    <row r="630" spans="1:1" x14ac:dyDescent="0.25">
      <c r="A630"/>
    </row>
    <row r="631" spans="1:1" x14ac:dyDescent="0.25">
      <c r="A631"/>
    </row>
    <row r="632" spans="1:1" x14ac:dyDescent="0.25">
      <c r="A632"/>
    </row>
    <row r="633" spans="1:1" x14ac:dyDescent="0.25">
      <c r="A633"/>
    </row>
    <row r="634" spans="1:1" x14ac:dyDescent="0.25">
      <c r="A634"/>
    </row>
    <row r="635" spans="1:1" x14ac:dyDescent="0.25">
      <c r="A635"/>
    </row>
    <row r="636" spans="1:1" x14ac:dyDescent="0.25">
      <c r="A636"/>
    </row>
    <row r="637" spans="1:1" x14ac:dyDescent="0.25">
      <c r="A637"/>
    </row>
    <row r="638" spans="1:1" x14ac:dyDescent="0.25">
      <c r="A638"/>
    </row>
    <row r="639" spans="1:1" x14ac:dyDescent="0.25">
      <c r="A639"/>
    </row>
    <row r="640" spans="1:1" x14ac:dyDescent="0.25">
      <c r="A640"/>
    </row>
    <row r="641" spans="1:1" x14ac:dyDescent="0.25">
      <c r="A641"/>
    </row>
    <row r="642" spans="1:1" x14ac:dyDescent="0.25">
      <c r="A642"/>
    </row>
    <row r="643" spans="1:1" x14ac:dyDescent="0.25">
      <c r="A643"/>
    </row>
    <row r="644" spans="1:1" x14ac:dyDescent="0.25">
      <c r="A644"/>
    </row>
    <row r="645" spans="1:1" x14ac:dyDescent="0.25">
      <c r="A645"/>
    </row>
    <row r="646" spans="1:1" x14ac:dyDescent="0.25">
      <c r="A646"/>
    </row>
    <row r="647" spans="1:1" x14ac:dyDescent="0.25">
      <c r="A647"/>
    </row>
    <row r="648" spans="1:1" x14ac:dyDescent="0.25">
      <c r="A648"/>
    </row>
    <row r="649" spans="1:1" x14ac:dyDescent="0.25">
      <c r="A649"/>
    </row>
    <row r="650" spans="1:1" x14ac:dyDescent="0.25">
      <c r="A650"/>
    </row>
    <row r="651" spans="1:1" x14ac:dyDescent="0.25">
      <c r="A651"/>
    </row>
    <row r="652" spans="1:1" x14ac:dyDescent="0.25">
      <c r="A652"/>
    </row>
    <row r="653" spans="1:1" x14ac:dyDescent="0.25">
      <c r="A653"/>
    </row>
    <row r="654" spans="1:1" x14ac:dyDescent="0.25">
      <c r="A654"/>
    </row>
    <row r="655" spans="1:1" x14ac:dyDescent="0.25">
      <c r="A655"/>
    </row>
    <row r="656" spans="1:1" x14ac:dyDescent="0.25">
      <c r="A656"/>
    </row>
    <row r="657" spans="1:1" x14ac:dyDescent="0.25">
      <c r="A657"/>
    </row>
    <row r="658" spans="1:1" x14ac:dyDescent="0.25">
      <c r="A658"/>
    </row>
    <row r="659" spans="1:1" x14ac:dyDescent="0.25">
      <c r="A659"/>
    </row>
    <row r="660" spans="1:1" x14ac:dyDescent="0.25">
      <c r="A660"/>
    </row>
    <row r="661" spans="1:1" x14ac:dyDescent="0.25">
      <c r="A661"/>
    </row>
    <row r="662" spans="1:1" x14ac:dyDescent="0.25">
      <c r="A662"/>
    </row>
    <row r="663" spans="1:1" x14ac:dyDescent="0.25">
      <c r="A663"/>
    </row>
    <row r="664" spans="1:1" x14ac:dyDescent="0.25">
      <c r="A664"/>
    </row>
    <row r="665" spans="1:1" x14ac:dyDescent="0.25">
      <c r="A665"/>
    </row>
    <row r="666" spans="1:1" x14ac:dyDescent="0.25">
      <c r="A666"/>
    </row>
    <row r="667" spans="1:1" x14ac:dyDescent="0.25">
      <c r="A667"/>
    </row>
    <row r="668" spans="1:1" x14ac:dyDescent="0.25">
      <c r="A668"/>
    </row>
    <row r="669" spans="1:1" x14ac:dyDescent="0.25">
      <c r="A669"/>
    </row>
    <row r="670" spans="1:1" x14ac:dyDescent="0.25">
      <c r="A670"/>
    </row>
    <row r="671" spans="1:1" x14ac:dyDescent="0.25">
      <c r="A671"/>
    </row>
    <row r="672" spans="1:1" x14ac:dyDescent="0.25">
      <c r="A672"/>
    </row>
    <row r="673" spans="1:1" x14ac:dyDescent="0.25">
      <c r="A673"/>
    </row>
    <row r="674" spans="1:1" x14ac:dyDescent="0.25">
      <c r="A674"/>
    </row>
    <row r="675" spans="1:1" x14ac:dyDescent="0.25">
      <c r="A675"/>
    </row>
    <row r="676" spans="1:1" x14ac:dyDescent="0.25">
      <c r="A676"/>
    </row>
    <row r="677" spans="1:1" x14ac:dyDescent="0.25">
      <c r="A677"/>
    </row>
    <row r="678" spans="1:1" x14ac:dyDescent="0.25">
      <c r="A678"/>
    </row>
    <row r="679" spans="1:1" x14ac:dyDescent="0.25">
      <c r="A679"/>
    </row>
    <row r="680" spans="1:1" x14ac:dyDescent="0.25">
      <c r="A680"/>
    </row>
    <row r="681" spans="1:1" x14ac:dyDescent="0.25">
      <c r="A681"/>
    </row>
    <row r="682" spans="1:1" x14ac:dyDescent="0.25">
      <c r="A682"/>
    </row>
    <row r="683" spans="1:1" x14ac:dyDescent="0.25">
      <c r="A683"/>
    </row>
    <row r="684" spans="1:1" x14ac:dyDescent="0.25">
      <c r="A684"/>
    </row>
    <row r="685" spans="1:1" x14ac:dyDescent="0.25">
      <c r="A685"/>
    </row>
    <row r="686" spans="1:1" x14ac:dyDescent="0.25">
      <c r="A686"/>
    </row>
    <row r="687" spans="1:1" x14ac:dyDescent="0.25">
      <c r="A687"/>
    </row>
    <row r="688" spans="1:1" x14ac:dyDescent="0.25">
      <c r="A688"/>
    </row>
    <row r="689" spans="1:1" x14ac:dyDescent="0.25">
      <c r="A689"/>
    </row>
    <row r="690" spans="1:1" x14ac:dyDescent="0.25">
      <c r="A690"/>
    </row>
    <row r="691" spans="1:1" x14ac:dyDescent="0.25">
      <c r="A691"/>
    </row>
    <row r="692" spans="1:1" x14ac:dyDescent="0.25">
      <c r="A692"/>
    </row>
    <row r="693" spans="1:1" x14ac:dyDescent="0.25">
      <c r="A693"/>
    </row>
    <row r="694" spans="1:1" x14ac:dyDescent="0.25">
      <c r="A694"/>
    </row>
    <row r="695" spans="1:1" x14ac:dyDescent="0.25">
      <c r="A695"/>
    </row>
    <row r="696" spans="1:1" x14ac:dyDescent="0.25">
      <c r="A696"/>
    </row>
    <row r="697" spans="1:1" x14ac:dyDescent="0.25">
      <c r="A697"/>
    </row>
    <row r="698" spans="1:1" x14ac:dyDescent="0.25">
      <c r="A698"/>
    </row>
    <row r="699" spans="1:1" x14ac:dyDescent="0.25">
      <c r="A699"/>
    </row>
    <row r="700" spans="1:1" x14ac:dyDescent="0.25">
      <c r="A700"/>
    </row>
    <row r="701" spans="1:1" x14ac:dyDescent="0.25">
      <c r="A701"/>
    </row>
    <row r="702" spans="1:1" x14ac:dyDescent="0.25">
      <c r="A702"/>
    </row>
    <row r="703" spans="1:1" x14ac:dyDescent="0.25">
      <c r="A703"/>
    </row>
    <row r="704" spans="1:1" x14ac:dyDescent="0.25">
      <c r="A704"/>
    </row>
    <row r="705" spans="1:1" x14ac:dyDescent="0.25">
      <c r="A705"/>
    </row>
    <row r="706" spans="1:1" x14ac:dyDescent="0.25">
      <c r="A706"/>
    </row>
    <row r="707" spans="1:1" x14ac:dyDescent="0.25">
      <c r="A707"/>
    </row>
    <row r="708" spans="1:1" x14ac:dyDescent="0.25">
      <c r="A708"/>
    </row>
    <row r="709" spans="1:1" x14ac:dyDescent="0.25">
      <c r="A709"/>
    </row>
    <row r="710" spans="1:1" x14ac:dyDescent="0.25">
      <c r="A710"/>
    </row>
    <row r="711" spans="1:1" x14ac:dyDescent="0.25">
      <c r="A711"/>
    </row>
    <row r="712" spans="1:1" x14ac:dyDescent="0.25">
      <c r="A712"/>
    </row>
    <row r="713" spans="1:1" x14ac:dyDescent="0.25">
      <c r="A713"/>
    </row>
    <row r="714" spans="1:1" x14ac:dyDescent="0.25">
      <c r="A714"/>
    </row>
    <row r="715" spans="1:1" x14ac:dyDescent="0.25">
      <c r="A715"/>
    </row>
    <row r="716" spans="1:1" x14ac:dyDescent="0.25">
      <c r="A716"/>
    </row>
    <row r="717" spans="1:1" x14ac:dyDescent="0.25">
      <c r="A717"/>
    </row>
    <row r="718" spans="1:1" x14ac:dyDescent="0.25">
      <c r="A718"/>
    </row>
    <row r="719" spans="1:1" x14ac:dyDescent="0.25">
      <c r="A719"/>
    </row>
    <row r="720" spans="1:1" x14ac:dyDescent="0.25">
      <c r="A720"/>
    </row>
    <row r="721" spans="1:1" x14ac:dyDescent="0.25">
      <c r="A721"/>
    </row>
    <row r="722" spans="1:1" x14ac:dyDescent="0.25">
      <c r="A722"/>
    </row>
    <row r="723" spans="1:1" x14ac:dyDescent="0.25">
      <c r="A723"/>
    </row>
    <row r="724" spans="1:1" x14ac:dyDescent="0.25">
      <c r="A724"/>
    </row>
    <row r="725" spans="1:1" x14ac:dyDescent="0.25">
      <c r="A725"/>
    </row>
    <row r="726" spans="1:1" x14ac:dyDescent="0.25">
      <c r="A726"/>
    </row>
    <row r="727" spans="1:1" x14ac:dyDescent="0.25">
      <c r="A727"/>
    </row>
    <row r="728" spans="1:1" x14ac:dyDescent="0.25">
      <c r="A728"/>
    </row>
    <row r="729" spans="1:1" x14ac:dyDescent="0.25">
      <c r="A729"/>
    </row>
    <row r="730" spans="1:1" x14ac:dyDescent="0.25">
      <c r="A730"/>
    </row>
    <row r="731" spans="1:1" x14ac:dyDescent="0.25">
      <c r="A731"/>
    </row>
    <row r="732" spans="1:1" x14ac:dyDescent="0.25">
      <c r="A732"/>
    </row>
    <row r="733" spans="1:1" x14ac:dyDescent="0.25">
      <c r="A733"/>
    </row>
    <row r="734" spans="1:1" x14ac:dyDescent="0.25">
      <c r="A734"/>
    </row>
    <row r="735" spans="1:1" x14ac:dyDescent="0.25">
      <c r="A735"/>
    </row>
    <row r="736" spans="1:1" x14ac:dyDescent="0.25">
      <c r="A736"/>
    </row>
    <row r="737" spans="1:1" x14ac:dyDescent="0.25">
      <c r="A737"/>
    </row>
    <row r="738" spans="1:1" x14ac:dyDescent="0.25">
      <c r="A738"/>
    </row>
    <row r="739" spans="1:1" x14ac:dyDescent="0.25">
      <c r="A739"/>
    </row>
    <row r="740" spans="1:1" x14ac:dyDescent="0.25">
      <c r="A740"/>
    </row>
    <row r="741" spans="1:1" x14ac:dyDescent="0.25">
      <c r="A741"/>
    </row>
    <row r="742" spans="1:1" x14ac:dyDescent="0.25">
      <c r="A742"/>
    </row>
    <row r="743" spans="1:1" x14ac:dyDescent="0.25">
      <c r="A743"/>
    </row>
    <row r="744" spans="1:1" x14ac:dyDescent="0.25">
      <c r="A744"/>
    </row>
    <row r="745" spans="1:1" x14ac:dyDescent="0.25">
      <c r="A745"/>
    </row>
    <row r="746" spans="1:1" x14ac:dyDescent="0.25">
      <c r="A746"/>
    </row>
    <row r="747" spans="1:1" x14ac:dyDescent="0.25">
      <c r="A747"/>
    </row>
    <row r="748" spans="1:1" x14ac:dyDescent="0.25">
      <c r="A748"/>
    </row>
    <row r="749" spans="1:1" x14ac:dyDescent="0.25">
      <c r="A749"/>
    </row>
    <row r="750" spans="1:1" x14ac:dyDescent="0.25">
      <c r="A750"/>
    </row>
    <row r="751" spans="1:1" x14ac:dyDescent="0.25">
      <c r="A751"/>
    </row>
    <row r="752" spans="1:1" x14ac:dyDescent="0.25">
      <c r="A752"/>
    </row>
    <row r="753" spans="1:1" x14ac:dyDescent="0.25">
      <c r="A753"/>
    </row>
    <row r="754" spans="1:1" x14ac:dyDescent="0.25">
      <c r="A754"/>
    </row>
    <row r="755" spans="1:1" x14ac:dyDescent="0.25">
      <c r="A755"/>
    </row>
    <row r="756" spans="1:1" x14ac:dyDescent="0.25">
      <c r="A756"/>
    </row>
    <row r="757" spans="1:1" x14ac:dyDescent="0.25">
      <c r="A757"/>
    </row>
    <row r="758" spans="1:1" x14ac:dyDescent="0.25">
      <c r="A758"/>
    </row>
    <row r="759" spans="1:1" x14ac:dyDescent="0.25">
      <c r="A759"/>
    </row>
    <row r="760" spans="1:1" x14ac:dyDescent="0.25">
      <c r="A760"/>
    </row>
    <row r="761" spans="1:1" x14ac:dyDescent="0.25">
      <c r="A761"/>
    </row>
    <row r="762" spans="1:1" x14ac:dyDescent="0.25">
      <c r="A762"/>
    </row>
    <row r="763" spans="1:1" x14ac:dyDescent="0.25">
      <c r="A763"/>
    </row>
    <row r="764" spans="1:1" x14ac:dyDescent="0.25">
      <c r="A764"/>
    </row>
    <row r="765" spans="1:1" x14ac:dyDescent="0.25">
      <c r="A765"/>
    </row>
    <row r="766" spans="1:1" x14ac:dyDescent="0.25">
      <c r="A766"/>
    </row>
    <row r="767" spans="1:1" x14ac:dyDescent="0.25">
      <c r="A767"/>
    </row>
    <row r="768" spans="1:1" x14ac:dyDescent="0.25">
      <c r="A768"/>
    </row>
    <row r="769" spans="1:1" x14ac:dyDescent="0.25">
      <c r="A769"/>
    </row>
    <row r="770" spans="1:1" x14ac:dyDescent="0.25">
      <c r="A770"/>
    </row>
    <row r="771" spans="1:1" x14ac:dyDescent="0.25">
      <c r="A771"/>
    </row>
    <row r="790" spans="1:1" x14ac:dyDescent="0.25">
      <c r="A790"/>
    </row>
    <row r="791" spans="1:1" x14ac:dyDescent="0.25">
      <c r="A791"/>
    </row>
    <row r="792" spans="1:1" x14ac:dyDescent="0.25">
      <c r="A792"/>
    </row>
    <row r="793" spans="1:1" x14ac:dyDescent="0.25">
      <c r="A793"/>
    </row>
    <row r="794" spans="1:1" x14ac:dyDescent="0.25">
      <c r="A794"/>
    </row>
    <row r="795" spans="1:1" x14ac:dyDescent="0.25">
      <c r="A795"/>
    </row>
    <row r="796" spans="1:1" x14ac:dyDescent="0.25">
      <c r="A796"/>
    </row>
    <row r="797" spans="1:1" x14ac:dyDescent="0.25">
      <c r="A797"/>
    </row>
    <row r="798" spans="1:1" x14ac:dyDescent="0.25">
      <c r="A798"/>
    </row>
    <row r="799" spans="1:1" x14ac:dyDescent="0.25">
      <c r="A799"/>
    </row>
    <row r="800" spans="1:1" x14ac:dyDescent="0.25">
      <c r="A800"/>
    </row>
    <row r="801" spans="1:1" x14ac:dyDescent="0.25">
      <c r="A801"/>
    </row>
    <row r="802" spans="1:1" x14ac:dyDescent="0.25">
      <c r="A802"/>
    </row>
    <row r="803" spans="1:1" x14ac:dyDescent="0.25">
      <c r="A803"/>
    </row>
    <row r="804" spans="1:1" x14ac:dyDescent="0.25">
      <c r="A804"/>
    </row>
    <row r="805" spans="1:1" x14ac:dyDescent="0.25">
      <c r="A805"/>
    </row>
    <row r="806" spans="1:1" x14ac:dyDescent="0.25">
      <c r="A806"/>
    </row>
    <row r="807" spans="1:1" x14ac:dyDescent="0.25">
      <c r="A807"/>
    </row>
    <row r="808" spans="1:1" x14ac:dyDescent="0.25">
      <c r="A808"/>
    </row>
    <row r="809" spans="1:1" x14ac:dyDescent="0.25">
      <c r="A809"/>
    </row>
    <row r="810" spans="1:1" x14ac:dyDescent="0.25">
      <c r="A810"/>
    </row>
    <row r="811" spans="1:1" x14ac:dyDescent="0.25">
      <c r="A811"/>
    </row>
    <row r="812" spans="1:1" x14ac:dyDescent="0.25">
      <c r="A812"/>
    </row>
    <row r="813" spans="1:1" x14ac:dyDescent="0.25">
      <c r="A813"/>
    </row>
    <row r="814" spans="1:1" x14ac:dyDescent="0.25">
      <c r="A814"/>
    </row>
    <row r="815" spans="1:1" x14ac:dyDescent="0.25">
      <c r="A815"/>
    </row>
    <row r="816" spans="1:1" x14ac:dyDescent="0.25">
      <c r="A816"/>
    </row>
    <row r="817" spans="1:1" x14ac:dyDescent="0.25">
      <c r="A817"/>
    </row>
    <row r="818" spans="1:1" x14ac:dyDescent="0.25">
      <c r="A818"/>
    </row>
    <row r="819" spans="1:1" x14ac:dyDescent="0.25">
      <c r="A819"/>
    </row>
    <row r="820" spans="1:1" x14ac:dyDescent="0.25">
      <c r="A820"/>
    </row>
    <row r="821" spans="1:1" x14ac:dyDescent="0.25">
      <c r="A821"/>
    </row>
    <row r="822" spans="1:1" x14ac:dyDescent="0.25">
      <c r="A822"/>
    </row>
    <row r="823" spans="1:1" x14ac:dyDescent="0.25">
      <c r="A823"/>
    </row>
    <row r="824" spans="1:1" x14ac:dyDescent="0.25">
      <c r="A824"/>
    </row>
    <row r="825" spans="1:1" x14ac:dyDescent="0.25">
      <c r="A825"/>
    </row>
    <row r="826" spans="1:1" x14ac:dyDescent="0.25">
      <c r="A826"/>
    </row>
    <row r="827" spans="1:1" x14ac:dyDescent="0.25">
      <c r="A827"/>
    </row>
    <row r="828" spans="1:1" x14ac:dyDescent="0.25">
      <c r="A828"/>
    </row>
    <row r="829" spans="1:1" x14ac:dyDescent="0.25">
      <c r="A829"/>
    </row>
    <row r="830" spans="1:1" x14ac:dyDescent="0.25">
      <c r="A830"/>
    </row>
    <row r="831" spans="1:1" x14ac:dyDescent="0.25">
      <c r="A831"/>
    </row>
    <row r="832" spans="1:1" x14ac:dyDescent="0.25">
      <c r="A832"/>
    </row>
    <row r="833" spans="1:1" x14ac:dyDescent="0.25">
      <c r="A833"/>
    </row>
    <row r="834" spans="1:1" x14ac:dyDescent="0.25">
      <c r="A834"/>
    </row>
    <row r="835" spans="1:1" x14ac:dyDescent="0.25">
      <c r="A835"/>
    </row>
    <row r="836" spans="1:1" x14ac:dyDescent="0.25">
      <c r="A836"/>
    </row>
    <row r="837" spans="1:1" x14ac:dyDescent="0.25">
      <c r="A837"/>
    </row>
    <row r="838" spans="1:1" x14ac:dyDescent="0.25">
      <c r="A838"/>
    </row>
    <row r="839" spans="1:1" x14ac:dyDescent="0.25">
      <c r="A839"/>
    </row>
    <row r="840" spans="1:1" x14ac:dyDescent="0.25">
      <c r="A840"/>
    </row>
    <row r="841" spans="1:1" x14ac:dyDescent="0.25">
      <c r="A841"/>
    </row>
    <row r="842" spans="1:1" x14ac:dyDescent="0.25">
      <c r="A842"/>
    </row>
    <row r="843" spans="1:1" x14ac:dyDescent="0.25">
      <c r="A843"/>
    </row>
    <row r="844" spans="1:1" x14ac:dyDescent="0.25">
      <c r="A844"/>
    </row>
    <row r="845" spans="1:1" x14ac:dyDescent="0.25">
      <c r="A845"/>
    </row>
    <row r="846" spans="1:1" x14ac:dyDescent="0.25">
      <c r="A846"/>
    </row>
    <row r="847" spans="1:1" x14ac:dyDescent="0.25">
      <c r="A847"/>
    </row>
    <row r="848" spans="1:1" x14ac:dyDescent="0.25">
      <c r="A848"/>
    </row>
    <row r="849" spans="1:1" x14ac:dyDescent="0.25">
      <c r="A849"/>
    </row>
    <row r="850" spans="1:1" x14ac:dyDescent="0.25">
      <c r="A850"/>
    </row>
    <row r="851" spans="1:1" x14ac:dyDescent="0.25">
      <c r="A851"/>
    </row>
    <row r="852" spans="1:1" x14ac:dyDescent="0.25">
      <c r="A852"/>
    </row>
    <row r="853" spans="1:1" x14ac:dyDescent="0.25">
      <c r="A853"/>
    </row>
    <row r="854" spans="1:1" x14ac:dyDescent="0.25">
      <c r="A854"/>
    </row>
    <row r="855" spans="1:1" x14ac:dyDescent="0.25">
      <c r="A855"/>
    </row>
    <row r="856" spans="1:1" x14ac:dyDescent="0.25">
      <c r="A856"/>
    </row>
    <row r="857" spans="1:1" x14ac:dyDescent="0.25">
      <c r="A857"/>
    </row>
    <row r="858" spans="1:1" x14ac:dyDescent="0.25">
      <c r="A858"/>
    </row>
    <row r="859" spans="1:1" x14ac:dyDescent="0.25">
      <c r="A859"/>
    </row>
    <row r="860" spans="1:1" x14ac:dyDescent="0.25">
      <c r="A860"/>
    </row>
    <row r="861" spans="1:1" x14ac:dyDescent="0.25">
      <c r="A861"/>
    </row>
    <row r="862" spans="1:1" x14ac:dyDescent="0.25">
      <c r="A862"/>
    </row>
    <row r="863" spans="1:1" x14ac:dyDescent="0.25">
      <c r="A863"/>
    </row>
    <row r="864" spans="1:1" x14ac:dyDescent="0.25">
      <c r="A864"/>
    </row>
    <row r="865" spans="1:1" x14ac:dyDescent="0.25">
      <c r="A865"/>
    </row>
    <row r="866" spans="1:1" x14ac:dyDescent="0.25">
      <c r="A866"/>
    </row>
    <row r="867" spans="1:1" x14ac:dyDescent="0.25">
      <c r="A867"/>
    </row>
    <row r="868" spans="1:1" x14ac:dyDescent="0.25">
      <c r="A868"/>
    </row>
    <row r="869" spans="1:1" x14ac:dyDescent="0.25">
      <c r="A869"/>
    </row>
    <row r="870" spans="1:1" x14ac:dyDescent="0.25">
      <c r="A870"/>
    </row>
    <row r="871" spans="1:1" x14ac:dyDescent="0.25">
      <c r="A871"/>
    </row>
    <row r="872" spans="1:1" x14ac:dyDescent="0.25">
      <c r="A872"/>
    </row>
    <row r="873" spans="1:1" x14ac:dyDescent="0.25">
      <c r="A873"/>
    </row>
    <row r="874" spans="1:1" x14ac:dyDescent="0.25">
      <c r="A874"/>
    </row>
    <row r="875" spans="1:1" x14ac:dyDescent="0.25">
      <c r="A875"/>
    </row>
    <row r="876" spans="1:1" x14ac:dyDescent="0.25">
      <c r="A876"/>
    </row>
    <row r="877" spans="1:1" x14ac:dyDescent="0.25">
      <c r="A877"/>
    </row>
    <row r="878" spans="1:1" x14ac:dyDescent="0.25">
      <c r="A878"/>
    </row>
    <row r="879" spans="1:1" x14ac:dyDescent="0.25">
      <c r="A879"/>
    </row>
    <row r="880" spans="1:1" x14ac:dyDescent="0.25">
      <c r="A880"/>
    </row>
    <row r="881" spans="1:1" x14ac:dyDescent="0.25">
      <c r="A881"/>
    </row>
    <row r="882" spans="1:1" x14ac:dyDescent="0.25">
      <c r="A882"/>
    </row>
    <row r="883" spans="1:1" x14ac:dyDescent="0.25">
      <c r="A883"/>
    </row>
    <row r="884" spans="1:1" x14ac:dyDescent="0.25">
      <c r="A884"/>
    </row>
    <row r="885" spans="1:1" x14ac:dyDescent="0.25">
      <c r="A885"/>
    </row>
    <row r="886" spans="1:1" x14ac:dyDescent="0.25">
      <c r="A886"/>
    </row>
    <row r="887" spans="1:1" x14ac:dyDescent="0.25">
      <c r="A887"/>
    </row>
    <row r="888" spans="1:1" x14ac:dyDescent="0.25">
      <c r="A888"/>
    </row>
    <row r="889" spans="1:1" x14ac:dyDescent="0.25">
      <c r="A889"/>
    </row>
    <row r="890" spans="1:1" x14ac:dyDescent="0.25">
      <c r="A890"/>
    </row>
    <row r="891" spans="1:1" x14ac:dyDescent="0.25">
      <c r="A891"/>
    </row>
    <row r="892" spans="1:1" x14ac:dyDescent="0.25">
      <c r="A892"/>
    </row>
    <row r="893" spans="1:1" x14ac:dyDescent="0.25">
      <c r="A893"/>
    </row>
    <row r="894" spans="1:1" x14ac:dyDescent="0.25">
      <c r="A894"/>
    </row>
    <row r="895" spans="1:1" x14ac:dyDescent="0.25">
      <c r="A895"/>
    </row>
    <row r="896" spans="1:1" x14ac:dyDescent="0.25">
      <c r="A896"/>
    </row>
    <row r="897" spans="1:1" x14ac:dyDescent="0.25">
      <c r="A897"/>
    </row>
    <row r="898" spans="1:1" x14ac:dyDescent="0.25">
      <c r="A898"/>
    </row>
    <row r="899" spans="1:1" x14ac:dyDescent="0.25">
      <c r="A899"/>
    </row>
    <row r="900" spans="1:1" x14ac:dyDescent="0.25">
      <c r="A900"/>
    </row>
    <row r="901" spans="1:1" x14ac:dyDescent="0.25">
      <c r="A901"/>
    </row>
    <row r="902" spans="1:1" x14ac:dyDescent="0.25">
      <c r="A902"/>
    </row>
    <row r="903" spans="1:1" x14ac:dyDescent="0.25">
      <c r="A903"/>
    </row>
    <row r="904" spans="1:1" x14ac:dyDescent="0.25">
      <c r="A904"/>
    </row>
    <row r="905" spans="1:1" x14ac:dyDescent="0.25">
      <c r="A905"/>
    </row>
    <row r="906" spans="1:1" x14ac:dyDescent="0.25">
      <c r="A906"/>
    </row>
    <row r="907" spans="1:1" x14ac:dyDescent="0.25">
      <c r="A907"/>
    </row>
    <row r="908" spans="1:1" x14ac:dyDescent="0.25">
      <c r="A908"/>
    </row>
    <row r="909" spans="1:1" x14ac:dyDescent="0.25">
      <c r="A909"/>
    </row>
    <row r="910" spans="1:1" x14ac:dyDescent="0.25">
      <c r="A910"/>
    </row>
    <row r="911" spans="1:1" x14ac:dyDescent="0.25">
      <c r="A911"/>
    </row>
    <row r="912" spans="1:1" x14ac:dyDescent="0.25">
      <c r="A912"/>
    </row>
    <row r="913" spans="1:1" x14ac:dyDescent="0.25">
      <c r="A913"/>
    </row>
    <row r="914" spans="1:1" x14ac:dyDescent="0.25">
      <c r="A914"/>
    </row>
    <row r="915" spans="1:1" x14ac:dyDescent="0.25">
      <c r="A915"/>
    </row>
    <row r="916" spans="1:1" x14ac:dyDescent="0.25">
      <c r="A916"/>
    </row>
    <row r="917" spans="1:1" x14ac:dyDescent="0.25">
      <c r="A917"/>
    </row>
    <row r="918" spans="1:1" x14ac:dyDescent="0.25">
      <c r="A918"/>
    </row>
    <row r="919" spans="1:1" x14ac:dyDescent="0.25">
      <c r="A919"/>
    </row>
    <row r="920" spans="1:1" x14ac:dyDescent="0.25">
      <c r="A920"/>
    </row>
    <row r="921" spans="1:1" x14ac:dyDescent="0.25">
      <c r="A921"/>
    </row>
    <row r="922" spans="1:1" x14ac:dyDescent="0.25">
      <c r="A922"/>
    </row>
    <row r="923" spans="1:1" x14ac:dyDescent="0.25">
      <c r="A923"/>
    </row>
    <row r="924" spans="1:1" x14ac:dyDescent="0.25">
      <c r="A924"/>
    </row>
    <row r="925" spans="1:1" x14ac:dyDescent="0.25">
      <c r="A925"/>
    </row>
    <row r="926" spans="1:1" x14ac:dyDescent="0.25">
      <c r="A926"/>
    </row>
    <row r="927" spans="1:1" x14ac:dyDescent="0.25">
      <c r="A927"/>
    </row>
    <row r="928" spans="1:1" x14ac:dyDescent="0.25">
      <c r="A928"/>
    </row>
    <row r="929" spans="1:1" x14ac:dyDescent="0.25">
      <c r="A929"/>
    </row>
    <row r="930" spans="1:1" x14ac:dyDescent="0.25">
      <c r="A930"/>
    </row>
    <row r="931" spans="1:1" x14ac:dyDescent="0.25">
      <c r="A931"/>
    </row>
    <row r="932" spans="1:1" x14ac:dyDescent="0.25">
      <c r="A932"/>
    </row>
    <row r="933" spans="1:1" x14ac:dyDescent="0.25">
      <c r="A933"/>
    </row>
    <row r="934" spans="1:1" x14ac:dyDescent="0.25">
      <c r="A934"/>
    </row>
    <row r="935" spans="1:1" x14ac:dyDescent="0.25">
      <c r="A935"/>
    </row>
    <row r="936" spans="1:1" x14ac:dyDescent="0.25">
      <c r="A936"/>
    </row>
    <row r="937" spans="1:1" x14ac:dyDescent="0.25">
      <c r="A937"/>
    </row>
    <row r="938" spans="1:1" x14ac:dyDescent="0.25">
      <c r="A938"/>
    </row>
    <row r="939" spans="1:1" x14ac:dyDescent="0.25">
      <c r="A939"/>
    </row>
    <row r="940" spans="1:1" x14ac:dyDescent="0.25">
      <c r="A940"/>
    </row>
    <row r="941" spans="1:1" x14ac:dyDescent="0.25">
      <c r="A941"/>
    </row>
    <row r="942" spans="1:1" x14ac:dyDescent="0.25">
      <c r="A942"/>
    </row>
    <row r="943" spans="1:1" x14ac:dyDescent="0.25">
      <c r="A943"/>
    </row>
    <row r="944" spans="1:1" x14ac:dyDescent="0.25">
      <c r="A944"/>
    </row>
    <row r="945" spans="1:1" x14ac:dyDescent="0.25">
      <c r="A945"/>
    </row>
    <row r="946" spans="1:1" x14ac:dyDescent="0.25">
      <c r="A946"/>
    </row>
    <row r="947" spans="1:1" x14ac:dyDescent="0.25">
      <c r="A947"/>
    </row>
    <row r="948" spans="1:1" x14ac:dyDescent="0.25">
      <c r="A948"/>
    </row>
    <row r="949" spans="1:1" x14ac:dyDescent="0.25">
      <c r="A949"/>
    </row>
    <row r="950" spans="1:1" x14ac:dyDescent="0.25">
      <c r="A950"/>
    </row>
    <row r="951" spans="1:1" x14ac:dyDescent="0.25">
      <c r="A951"/>
    </row>
    <row r="952" spans="1:1" x14ac:dyDescent="0.25">
      <c r="A952"/>
    </row>
    <row r="953" spans="1:1" x14ac:dyDescent="0.25">
      <c r="A953"/>
    </row>
    <row r="954" spans="1:1" x14ac:dyDescent="0.25">
      <c r="A954"/>
    </row>
    <row r="955" spans="1:1" x14ac:dyDescent="0.25">
      <c r="A955"/>
    </row>
    <row r="956" spans="1:1" x14ac:dyDescent="0.25">
      <c r="A956"/>
    </row>
    <row r="957" spans="1:1" x14ac:dyDescent="0.25">
      <c r="A957"/>
    </row>
    <row r="958" spans="1:1" x14ac:dyDescent="0.25">
      <c r="A958"/>
    </row>
    <row r="959" spans="1:1" x14ac:dyDescent="0.25">
      <c r="A959"/>
    </row>
    <row r="960" spans="1:1" x14ac:dyDescent="0.25">
      <c r="A960"/>
    </row>
    <row r="961" spans="1:1" x14ac:dyDescent="0.25">
      <c r="A961"/>
    </row>
    <row r="962" spans="1:1" x14ac:dyDescent="0.25">
      <c r="A962"/>
    </row>
    <row r="963" spans="1:1" x14ac:dyDescent="0.25">
      <c r="A963"/>
    </row>
    <row r="964" spans="1:1" x14ac:dyDescent="0.25">
      <c r="A964"/>
    </row>
    <row r="965" spans="1:1" x14ac:dyDescent="0.25">
      <c r="A965"/>
    </row>
    <row r="966" spans="1:1" x14ac:dyDescent="0.25">
      <c r="A966"/>
    </row>
    <row r="967" spans="1:1" x14ac:dyDescent="0.25">
      <c r="A967"/>
    </row>
    <row r="968" spans="1:1" x14ac:dyDescent="0.25">
      <c r="A968"/>
    </row>
    <row r="969" spans="1:1" x14ac:dyDescent="0.25">
      <c r="A969"/>
    </row>
    <row r="970" spans="1:1" x14ac:dyDescent="0.25">
      <c r="A970"/>
    </row>
    <row r="971" spans="1:1" x14ac:dyDescent="0.25">
      <c r="A971"/>
    </row>
    <row r="972" spans="1:1" x14ac:dyDescent="0.25">
      <c r="A972"/>
    </row>
    <row r="973" spans="1:1" x14ac:dyDescent="0.25">
      <c r="A973"/>
    </row>
    <row r="974" spans="1:1" x14ac:dyDescent="0.25">
      <c r="A974"/>
    </row>
    <row r="975" spans="1:1" x14ac:dyDescent="0.25">
      <c r="A975"/>
    </row>
    <row r="976" spans="1:1" x14ac:dyDescent="0.25">
      <c r="A976"/>
    </row>
    <row r="977" spans="1:1" x14ac:dyDescent="0.25">
      <c r="A977"/>
    </row>
    <row r="978" spans="1:1" x14ac:dyDescent="0.25">
      <c r="A978"/>
    </row>
    <row r="979" spans="1:1" x14ac:dyDescent="0.25">
      <c r="A979"/>
    </row>
    <row r="980" spans="1:1" x14ac:dyDescent="0.25">
      <c r="A980"/>
    </row>
    <row r="981" spans="1:1" x14ac:dyDescent="0.25">
      <c r="A981"/>
    </row>
    <row r="982" spans="1:1" x14ac:dyDescent="0.25">
      <c r="A982"/>
    </row>
    <row r="983" spans="1:1" x14ac:dyDescent="0.25">
      <c r="A983"/>
    </row>
    <row r="984" spans="1:1" x14ac:dyDescent="0.25">
      <c r="A984"/>
    </row>
    <row r="985" spans="1:1" x14ac:dyDescent="0.25">
      <c r="A985"/>
    </row>
    <row r="986" spans="1:1" x14ac:dyDescent="0.25">
      <c r="A986"/>
    </row>
    <row r="987" spans="1:1" x14ac:dyDescent="0.25">
      <c r="A987"/>
    </row>
    <row r="988" spans="1:1" x14ac:dyDescent="0.25">
      <c r="A988"/>
    </row>
    <row r="989" spans="1:1" x14ac:dyDescent="0.25">
      <c r="A989"/>
    </row>
    <row r="990" spans="1:1" x14ac:dyDescent="0.25">
      <c r="A990"/>
    </row>
    <row r="991" spans="1:1" x14ac:dyDescent="0.25">
      <c r="A991"/>
    </row>
    <row r="992" spans="1:1" x14ac:dyDescent="0.25">
      <c r="A992"/>
    </row>
    <row r="993" spans="1:1" x14ac:dyDescent="0.25">
      <c r="A993"/>
    </row>
    <row r="994" spans="1:1" x14ac:dyDescent="0.25">
      <c r="A994"/>
    </row>
    <row r="995" spans="1:1" x14ac:dyDescent="0.25">
      <c r="A995"/>
    </row>
    <row r="996" spans="1:1" x14ac:dyDescent="0.25">
      <c r="A996"/>
    </row>
    <row r="997" spans="1:1" x14ac:dyDescent="0.25">
      <c r="A997"/>
    </row>
    <row r="998" spans="1:1" x14ac:dyDescent="0.25">
      <c r="A998"/>
    </row>
    <row r="999" spans="1:1" x14ac:dyDescent="0.25">
      <c r="A999"/>
    </row>
    <row r="1000" spans="1:1" x14ac:dyDescent="0.25">
      <c r="A1000"/>
    </row>
    <row r="1001" spans="1:1" x14ac:dyDescent="0.25">
      <c r="A1001"/>
    </row>
    <row r="1002" spans="1:1" x14ac:dyDescent="0.25">
      <c r="A1002"/>
    </row>
    <row r="1003" spans="1:1" x14ac:dyDescent="0.25">
      <c r="A1003"/>
    </row>
    <row r="1004" spans="1:1" x14ac:dyDescent="0.25">
      <c r="A1004"/>
    </row>
    <row r="1005" spans="1:1" x14ac:dyDescent="0.25">
      <c r="A1005"/>
    </row>
    <row r="1006" spans="1:1" x14ac:dyDescent="0.25">
      <c r="A1006"/>
    </row>
    <row r="1007" spans="1:1" x14ac:dyDescent="0.25">
      <c r="A1007"/>
    </row>
    <row r="1008" spans="1:1" x14ac:dyDescent="0.25">
      <c r="A1008"/>
    </row>
    <row r="1009" spans="1:1" x14ac:dyDescent="0.25">
      <c r="A1009"/>
    </row>
    <row r="1010" spans="1:1" x14ac:dyDescent="0.25">
      <c r="A1010"/>
    </row>
    <row r="1011" spans="1:1" x14ac:dyDescent="0.25">
      <c r="A1011"/>
    </row>
    <row r="1012" spans="1:1" x14ac:dyDescent="0.25">
      <c r="A1012"/>
    </row>
    <row r="1013" spans="1:1" x14ac:dyDescent="0.25">
      <c r="A1013"/>
    </row>
    <row r="1014" spans="1:1" x14ac:dyDescent="0.25">
      <c r="A1014"/>
    </row>
    <row r="1015" spans="1:1" x14ac:dyDescent="0.25">
      <c r="A1015"/>
    </row>
    <row r="1016" spans="1:1" x14ac:dyDescent="0.25">
      <c r="A1016"/>
    </row>
    <row r="1017" spans="1:1" x14ac:dyDescent="0.25">
      <c r="A1017"/>
    </row>
    <row r="1018" spans="1:1" x14ac:dyDescent="0.25">
      <c r="A1018"/>
    </row>
    <row r="1019" spans="1:1" x14ac:dyDescent="0.25">
      <c r="A1019"/>
    </row>
    <row r="1020" spans="1:1" x14ac:dyDescent="0.25">
      <c r="A1020"/>
    </row>
    <row r="1021" spans="1:1" x14ac:dyDescent="0.25">
      <c r="A1021"/>
    </row>
    <row r="1022" spans="1:1" x14ac:dyDescent="0.25">
      <c r="A1022"/>
    </row>
    <row r="1023" spans="1:1" x14ac:dyDescent="0.25">
      <c r="A1023"/>
    </row>
    <row r="1024" spans="1:1" x14ac:dyDescent="0.25">
      <c r="A1024"/>
    </row>
    <row r="1025" spans="1:1" x14ac:dyDescent="0.25">
      <c r="A1025"/>
    </row>
    <row r="1026" spans="1:1" x14ac:dyDescent="0.25">
      <c r="A1026"/>
    </row>
    <row r="1027" spans="1:1" x14ac:dyDescent="0.25">
      <c r="A1027"/>
    </row>
    <row r="1028" spans="1:1" x14ac:dyDescent="0.25">
      <c r="A1028"/>
    </row>
    <row r="1049" spans="1:1" x14ac:dyDescent="0.25">
      <c r="A1049"/>
    </row>
    <row r="1050" spans="1:1" x14ac:dyDescent="0.25">
      <c r="A1050"/>
    </row>
    <row r="1051" spans="1:1" x14ac:dyDescent="0.25">
      <c r="A1051"/>
    </row>
    <row r="1052" spans="1:1" x14ac:dyDescent="0.25">
      <c r="A1052"/>
    </row>
    <row r="1053" spans="1:1" x14ac:dyDescent="0.25">
      <c r="A1053"/>
    </row>
    <row r="1054" spans="1:1" x14ac:dyDescent="0.25">
      <c r="A1054"/>
    </row>
    <row r="1055" spans="1:1" x14ac:dyDescent="0.25">
      <c r="A1055"/>
    </row>
    <row r="1056" spans="1:1" x14ac:dyDescent="0.25">
      <c r="A1056"/>
    </row>
    <row r="1057" spans="1:1" x14ac:dyDescent="0.25">
      <c r="A1057"/>
    </row>
    <row r="1058" spans="1:1" x14ac:dyDescent="0.25">
      <c r="A1058"/>
    </row>
    <row r="1059" spans="1:1" x14ac:dyDescent="0.25">
      <c r="A1059"/>
    </row>
    <row r="1060" spans="1:1" x14ac:dyDescent="0.25">
      <c r="A1060"/>
    </row>
    <row r="1061" spans="1:1" x14ac:dyDescent="0.25">
      <c r="A1061"/>
    </row>
    <row r="1062" spans="1:1" x14ac:dyDescent="0.25">
      <c r="A1062"/>
    </row>
    <row r="1063" spans="1:1" x14ac:dyDescent="0.25">
      <c r="A1063"/>
    </row>
    <row r="1064" spans="1:1" x14ac:dyDescent="0.25">
      <c r="A1064"/>
    </row>
    <row r="1065" spans="1:1" x14ac:dyDescent="0.25">
      <c r="A1065"/>
    </row>
    <row r="1066" spans="1:1" x14ac:dyDescent="0.25">
      <c r="A1066"/>
    </row>
    <row r="1067" spans="1:1" x14ac:dyDescent="0.25">
      <c r="A1067"/>
    </row>
    <row r="1068" spans="1:1" x14ac:dyDescent="0.25">
      <c r="A1068"/>
    </row>
    <row r="1069" spans="1:1" x14ac:dyDescent="0.25">
      <c r="A1069"/>
    </row>
    <row r="1070" spans="1:1" x14ac:dyDescent="0.25">
      <c r="A1070"/>
    </row>
    <row r="1071" spans="1:1" x14ac:dyDescent="0.25">
      <c r="A1071"/>
    </row>
    <row r="1072" spans="1:1" x14ac:dyDescent="0.25">
      <c r="A1072"/>
    </row>
    <row r="1073" spans="1:1" x14ac:dyDescent="0.25">
      <c r="A1073"/>
    </row>
    <row r="1074" spans="1:1" x14ac:dyDescent="0.25">
      <c r="A1074"/>
    </row>
    <row r="1075" spans="1:1" x14ac:dyDescent="0.25">
      <c r="A1075"/>
    </row>
    <row r="1076" spans="1:1" x14ac:dyDescent="0.25">
      <c r="A1076"/>
    </row>
    <row r="1077" spans="1:1" x14ac:dyDescent="0.25">
      <c r="A1077"/>
    </row>
    <row r="1078" spans="1:1" x14ac:dyDescent="0.25">
      <c r="A1078"/>
    </row>
    <row r="1079" spans="1:1" x14ac:dyDescent="0.25">
      <c r="A1079"/>
    </row>
    <row r="1080" spans="1:1" x14ac:dyDescent="0.25">
      <c r="A1080"/>
    </row>
    <row r="1081" spans="1:1" x14ac:dyDescent="0.25">
      <c r="A1081"/>
    </row>
    <row r="1082" spans="1:1" x14ac:dyDescent="0.25">
      <c r="A1082"/>
    </row>
    <row r="1083" spans="1:1" x14ac:dyDescent="0.25">
      <c r="A1083"/>
    </row>
    <row r="1084" spans="1:1" x14ac:dyDescent="0.25">
      <c r="A1084"/>
    </row>
    <row r="1085" spans="1:1" x14ac:dyDescent="0.25">
      <c r="A1085"/>
    </row>
    <row r="1086" spans="1:1" x14ac:dyDescent="0.25">
      <c r="A1086"/>
    </row>
    <row r="1087" spans="1:1" x14ac:dyDescent="0.25">
      <c r="A1087"/>
    </row>
    <row r="1088" spans="1:1" x14ac:dyDescent="0.25">
      <c r="A1088"/>
    </row>
    <row r="1089" spans="1:1" x14ac:dyDescent="0.25">
      <c r="A1089"/>
    </row>
    <row r="1090" spans="1:1" x14ac:dyDescent="0.25">
      <c r="A1090"/>
    </row>
    <row r="1091" spans="1:1" x14ac:dyDescent="0.25">
      <c r="A1091"/>
    </row>
    <row r="1092" spans="1:1" x14ac:dyDescent="0.25">
      <c r="A1092"/>
    </row>
    <row r="1093" spans="1:1" x14ac:dyDescent="0.25">
      <c r="A1093"/>
    </row>
    <row r="1094" spans="1:1" x14ac:dyDescent="0.25">
      <c r="A1094"/>
    </row>
    <row r="1095" spans="1:1" x14ac:dyDescent="0.25">
      <c r="A1095"/>
    </row>
    <row r="1096" spans="1:1" x14ac:dyDescent="0.25">
      <c r="A1096"/>
    </row>
    <row r="1097" spans="1:1" x14ac:dyDescent="0.25">
      <c r="A1097"/>
    </row>
    <row r="1098" spans="1:1" x14ac:dyDescent="0.25">
      <c r="A1098"/>
    </row>
    <row r="1099" spans="1:1" x14ac:dyDescent="0.25">
      <c r="A1099"/>
    </row>
    <row r="1100" spans="1:1" x14ac:dyDescent="0.25">
      <c r="A1100"/>
    </row>
    <row r="1101" spans="1:1" x14ac:dyDescent="0.25">
      <c r="A1101"/>
    </row>
    <row r="1102" spans="1:1" x14ac:dyDescent="0.25">
      <c r="A1102"/>
    </row>
    <row r="1103" spans="1:1" x14ac:dyDescent="0.25">
      <c r="A1103"/>
    </row>
    <row r="1104" spans="1:1" x14ac:dyDescent="0.25">
      <c r="A1104"/>
    </row>
    <row r="1105" spans="1:1" x14ac:dyDescent="0.25">
      <c r="A1105"/>
    </row>
    <row r="1106" spans="1:1" x14ac:dyDescent="0.25">
      <c r="A1106"/>
    </row>
    <row r="1107" spans="1:1" x14ac:dyDescent="0.25">
      <c r="A1107"/>
    </row>
    <row r="1108" spans="1:1" x14ac:dyDescent="0.25">
      <c r="A1108"/>
    </row>
    <row r="1109" spans="1:1" x14ac:dyDescent="0.25">
      <c r="A1109"/>
    </row>
    <row r="1110" spans="1:1" x14ac:dyDescent="0.25">
      <c r="A1110"/>
    </row>
    <row r="1111" spans="1:1" x14ac:dyDescent="0.25">
      <c r="A1111"/>
    </row>
    <row r="1112" spans="1:1" x14ac:dyDescent="0.25">
      <c r="A1112"/>
    </row>
    <row r="1113" spans="1:1" x14ac:dyDescent="0.25">
      <c r="A1113"/>
    </row>
    <row r="1114" spans="1:1" x14ac:dyDescent="0.25">
      <c r="A1114"/>
    </row>
    <row r="1115" spans="1:1" x14ac:dyDescent="0.25">
      <c r="A1115"/>
    </row>
    <row r="1116" spans="1:1" x14ac:dyDescent="0.25">
      <c r="A1116"/>
    </row>
    <row r="1117" spans="1:1" x14ac:dyDescent="0.25">
      <c r="A1117"/>
    </row>
    <row r="1118" spans="1:1" x14ac:dyDescent="0.25">
      <c r="A1118"/>
    </row>
    <row r="1119" spans="1:1" x14ac:dyDescent="0.25">
      <c r="A1119"/>
    </row>
    <row r="1120" spans="1:1" x14ac:dyDescent="0.25">
      <c r="A1120"/>
    </row>
    <row r="1121" spans="1:1" x14ac:dyDescent="0.25">
      <c r="A1121"/>
    </row>
    <row r="1122" spans="1:1" x14ac:dyDescent="0.25">
      <c r="A1122"/>
    </row>
    <row r="1123" spans="1:1" x14ac:dyDescent="0.25">
      <c r="A1123"/>
    </row>
    <row r="1124" spans="1:1" x14ac:dyDescent="0.25">
      <c r="A1124"/>
    </row>
    <row r="1125" spans="1:1" x14ac:dyDescent="0.25">
      <c r="A1125"/>
    </row>
    <row r="1126" spans="1:1" x14ac:dyDescent="0.25">
      <c r="A1126"/>
    </row>
    <row r="1127" spans="1:1" x14ac:dyDescent="0.25">
      <c r="A1127"/>
    </row>
    <row r="1128" spans="1:1" x14ac:dyDescent="0.25">
      <c r="A1128"/>
    </row>
    <row r="1129" spans="1:1" x14ac:dyDescent="0.25">
      <c r="A1129"/>
    </row>
    <row r="1130" spans="1:1" x14ac:dyDescent="0.25">
      <c r="A1130"/>
    </row>
    <row r="1131" spans="1:1" x14ac:dyDescent="0.25">
      <c r="A1131"/>
    </row>
    <row r="1132" spans="1:1" x14ac:dyDescent="0.25">
      <c r="A1132"/>
    </row>
    <row r="1133" spans="1:1" x14ac:dyDescent="0.25">
      <c r="A1133"/>
    </row>
    <row r="1134" spans="1:1" x14ac:dyDescent="0.25">
      <c r="A1134"/>
    </row>
    <row r="1135" spans="1:1" x14ac:dyDescent="0.25">
      <c r="A1135"/>
    </row>
    <row r="1136" spans="1:1" x14ac:dyDescent="0.25">
      <c r="A1136"/>
    </row>
    <row r="1137" spans="1:1" x14ac:dyDescent="0.25">
      <c r="A1137"/>
    </row>
    <row r="1138" spans="1:1" x14ac:dyDescent="0.25">
      <c r="A1138"/>
    </row>
    <row r="1139" spans="1:1" x14ac:dyDescent="0.25">
      <c r="A1139"/>
    </row>
    <row r="1140" spans="1:1" x14ac:dyDescent="0.25">
      <c r="A1140"/>
    </row>
    <row r="1141" spans="1:1" x14ac:dyDescent="0.25">
      <c r="A1141"/>
    </row>
    <row r="1142" spans="1:1" x14ac:dyDescent="0.25">
      <c r="A1142"/>
    </row>
    <row r="1143" spans="1:1" x14ac:dyDescent="0.25">
      <c r="A1143"/>
    </row>
    <row r="1144" spans="1:1" x14ac:dyDescent="0.25">
      <c r="A1144"/>
    </row>
    <row r="1145" spans="1:1" x14ac:dyDescent="0.25">
      <c r="A1145"/>
    </row>
    <row r="1146" spans="1:1" x14ac:dyDescent="0.25">
      <c r="A1146"/>
    </row>
    <row r="1147" spans="1:1" x14ac:dyDescent="0.25">
      <c r="A1147"/>
    </row>
    <row r="1148" spans="1:1" x14ac:dyDescent="0.25">
      <c r="A1148"/>
    </row>
    <row r="1149" spans="1:1" x14ac:dyDescent="0.25">
      <c r="A1149"/>
    </row>
    <row r="1150" spans="1:1" x14ac:dyDescent="0.25">
      <c r="A1150"/>
    </row>
    <row r="1151" spans="1:1" x14ac:dyDescent="0.25">
      <c r="A1151"/>
    </row>
    <row r="1152" spans="1:1" x14ac:dyDescent="0.25">
      <c r="A1152"/>
    </row>
    <row r="1153" spans="1:1" x14ac:dyDescent="0.25">
      <c r="A1153"/>
    </row>
    <row r="1154" spans="1:1" x14ac:dyDescent="0.25">
      <c r="A1154"/>
    </row>
    <row r="1155" spans="1:1" x14ac:dyDescent="0.25">
      <c r="A1155"/>
    </row>
    <row r="1156" spans="1:1" x14ac:dyDescent="0.25">
      <c r="A1156"/>
    </row>
    <row r="1157" spans="1:1" x14ac:dyDescent="0.25">
      <c r="A1157"/>
    </row>
    <row r="1158" spans="1:1" x14ac:dyDescent="0.25">
      <c r="A1158"/>
    </row>
    <row r="1159" spans="1:1" x14ac:dyDescent="0.25">
      <c r="A1159"/>
    </row>
    <row r="1160" spans="1:1" x14ac:dyDescent="0.25">
      <c r="A1160"/>
    </row>
    <row r="1161" spans="1:1" x14ac:dyDescent="0.25">
      <c r="A1161"/>
    </row>
    <row r="1162" spans="1:1" x14ac:dyDescent="0.25">
      <c r="A1162"/>
    </row>
    <row r="1163" spans="1:1" x14ac:dyDescent="0.25">
      <c r="A1163"/>
    </row>
    <row r="1164" spans="1:1" x14ac:dyDescent="0.25">
      <c r="A1164"/>
    </row>
    <row r="1165" spans="1:1" x14ac:dyDescent="0.25">
      <c r="A1165"/>
    </row>
    <row r="1166" spans="1:1" x14ac:dyDescent="0.25">
      <c r="A1166"/>
    </row>
    <row r="1167" spans="1:1" x14ac:dyDescent="0.25">
      <c r="A1167"/>
    </row>
    <row r="1168" spans="1:1" x14ac:dyDescent="0.25">
      <c r="A1168"/>
    </row>
    <row r="1169" spans="1:1" x14ac:dyDescent="0.25">
      <c r="A1169"/>
    </row>
    <row r="1170" spans="1:1" x14ac:dyDescent="0.25">
      <c r="A1170"/>
    </row>
    <row r="1171" spans="1:1" x14ac:dyDescent="0.25">
      <c r="A1171"/>
    </row>
    <row r="1172" spans="1:1" x14ac:dyDescent="0.25">
      <c r="A1172"/>
    </row>
    <row r="1173" spans="1:1" x14ac:dyDescent="0.25">
      <c r="A1173"/>
    </row>
    <row r="1174" spans="1:1" x14ac:dyDescent="0.25">
      <c r="A1174"/>
    </row>
    <row r="1175" spans="1:1" x14ac:dyDescent="0.25">
      <c r="A1175"/>
    </row>
    <row r="1176" spans="1:1" x14ac:dyDescent="0.25">
      <c r="A1176"/>
    </row>
    <row r="1177" spans="1:1" x14ac:dyDescent="0.25">
      <c r="A1177"/>
    </row>
    <row r="1178" spans="1:1" x14ac:dyDescent="0.25">
      <c r="A1178"/>
    </row>
    <row r="1179" spans="1:1" x14ac:dyDescent="0.25">
      <c r="A1179"/>
    </row>
    <row r="1180" spans="1:1" x14ac:dyDescent="0.25">
      <c r="A1180"/>
    </row>
    <row r="1181" spans="1:1" x14ac:dyDescent="0.25">
      <c r="A1181"/>
    </row>
    <row r="1182" spans="1:1" x14ac:dyDescent="0.25">
      <c r="A1182"/>
    </row>
    <row r="1183" spans="1:1" x14ac:dyDescent="0.25">
      <c r="A1183"/>
    </row>
    <row r="1184" spans="1:1" x14ac:dyDescent="0.25">
      <c r="A1184"/>
    </row>
    <row r="1185" spans="1:1" x14ac:dyDescent="0.25">
      <c r="A1185"/>
    </row>
    <row r="1186" spans="1:1" x14ac:dyDescent="0.25">
      <c r="A1186"/>
    </row>
    <row r="1187" spans="1:1" x14ac:dyDescent="0.25">
      <c r="A1187"/>
    </row>
    <row r="1188" spans="1:1" x14ac:dyDescent="0.25">
      <c r="A1188"/>
    </row>
    <row r="1189" spans="1:1" x14ac:dyDescent="0.25">
      <c r="A1189"/>
    </row>
    <row r="1190" spans="1:1" x14ac:dyDescent="0.25">
      <c r="A1190"/>
    </row>
    <row r="1191" spans="1:1" x14ac:dyDescent="0.25">
      <c r="A1191"/>
    </row>
    <row r="1192" spans="1:1" x14ac:dyDescent="0.25">
      <c r="A1192"/>
    </row>
    <row r="1193" spans="1:1" x14ac:dyDescent="0.25">
      <c r="A1193"/>
    </row>
    <row r="1194" spans="1:1" x14ac:dyDescent="0.25">
      <c r="A1194"/>
    </row>
    <row r="1195" spans="1:1" x14ac:dyDescent="0.25">
      <c r="A1195"/>
    </row>
    <row r="1196" spans="1:1" x14ac:dyDescent="0.25">
      <c r="A1196"/>
    </row>
    <row r="1197" spans="1:1" x14ac:dyDescent="0.25">
      <c r="A1197"/>
    </row>
    <row r="1198" spans="1:1" x14ac:dyDescent="0.25">
      <c r="A1198"/>
    </row>
    <row r="1199" spans="1:1" x14ac:dyDescent="0.25">
      <c r="A1199"/>
    </row>
    <row r="1200" spans="1:1" x14ac:dyDescent="0.25">
      <c r="A1200"/>
    </row>
    <row r="1201" spans="1:1" x14ac:dyDescent="0.25">
      <c r="A1201"/>
    </row>
    <row r="1202" spans="1:1" x14ac:dyDescent="0.25">
      <c r="A1202"/>
    </row>
    <row r="1203" spans="1:1" x14ac:dyDescent="0.25">
      <c r="A1203"/>
    </row>
    <row r="1204" spans="1:1" x14ac:dyDescent="0.25">
      <c r="A1204"/>
    </row>
    <row r="1205" spans="1:1" x14ac:dyDescent="0.25">
      <c r="A1205"/>
    </row>
    <row r="1206" spans="1:1" x14ac:dyDescent="0.25">
      <c r="A1206"/>
    </row>
    <row r="1207" spans="1:1" x14ac:dyDescent="0.25">
      <c r="A1207"/>
    </row>
    <row r="1208" spans="1:1" x14ac:dyDescent="0.25">
      <c r="A1208"/>
    </row>
    <row r="1209" spans="1:1" x14ac:dyDescent="0.25">
      <c r="A1209"/>
    </row>
    <row r="1210" spans="1:1" x14ac:dyDescent="0.25">
      <c r="A1210"/>
    </row>
    <row r="1211" spans="1:1" x14ac:dyDescent="0.25">
      <c r="A1211"/>
    </row>
    <row r="1212" spans="1:1" x14ac:dyDescent="0.25">
      <c r="A1212"/>
    </row>
    <row r="1213" spans="1:1" x14ac:dyDescent="0.25">
      <c r="A1213"/>
    </row>
    <row r="1214" spans="1:1" x14ac:dyDescent="0.25">
      <c r="A1214"/>
    </row>
    <row r="1215" spans="1:1" x14ac:dyDescent="0.25">
      <c r="A1215"/>
    </row>
    <row r="1216" spans="1:1" x14ac:dyDescent="0.25">
      <c r="A1216"/>
    </row>
    <row r="1217" spans="1:1" x14ac:dyDescent="0.25">
      <c r="A1217"/>
    </row>
    <row r="1218" spans="1:1" x14ac:dyDescent="0.25">
      <c r="A1218"/>
    </row>
    <row r="1219" spans="1:1" x14ac:dyDescent="0.25">
      <c r="A1219"/>
    </row>
    <row r="1220" spans="1:1" x14ac:dyDescent="0.25">
      <c r="A1220"/>
    </row>
    <row r="1221" spans="1:1" x14ac:dyDescent="0.25">
      <c r="A1221"/>
    </row>
    <row r="1222" spans="1:1" x14ac:dyDescent="0.25">
      <c r="A1222"/>
    </row>
    <row r="1223" spans="1:1" x14ac:dyDescent="0.25">
      <c r="A1223"/>
    </row>
    <row r="1224" spans="1:1" x14ac:dyDescent="0.25">
      <c r="A1224"/>
    </row>
    <row r="1225" spans="1:1" x14ac:dyDescent="0.25">
      <c r="A1225"/>
    </row>
    <row r="1226" spans="1:1" x14ac:dyDescent="0.25">
      <c r="A1226"/>
    </row>
    <row r="1227" spans="1:1" x14ac:dyDescent="0.25">
      <c r="A1227"/>
    </row>
    <row r="1228" spans="1:1" x14ac:dyDescent="0.25">
      <c r="A1228"/>
    </row>
    <row r="1229" spans="1:1" x14ac:dyDescent="0.25">
      <c r="A1229"/>
    </row>
    <row r="1230" spans="1:1" x14ac:dyDescent="0.25">
      <c r="A1230"/>
    </row>
    <row r="1231" spans="1:1" x14ac:dyDescent="0.25">
      <c r="A1231"/>
    </row>
    <row r="1232" spans="1:1" x14ac:dyDescent="0.25">
      <c r="A1232"/>
    </row>
    <row r="1233" spans="1:1" x14ac:dyDescent="0.25">
      <c r="A1233"/>
    </row>
    <row r="1234" spans="1:1" x14ac:dyDescent="0.25">
      <c r="A1234"/>
    </row>
    <row r="1235" spans="1:1" x14ac:dyDescent="0.25">
      <c r="A1235"/>
    </row>
    <row r="1236" spans="1:1" x14ac:dyDescent="0.25">
      <c r="A1236"/>
    </row>
    <row r="1237" spans="1:1" x14ac:dyDescent="0.25">
      <c r="A1237"/>
    </row>
    <row r="1238" spans="1:1" x14ac:dyDescent="0.25">
      <c r="A1238"/>
    </row>
    <row r="1239" spans="1:1" x14ac:dyDescent="0.25">
      <c r="A1239"/>
    </row>
    <row r="1240" spans="1:1" x14ac:dyDescent="0.25">
      <c r="A1240"/>
    </row>
    <row r="1241" spans="1:1" x14ac:dyDescent="0.25">
      <c r="A1241"/>
    </row>
    <row r="1242" spans="1:1" x14ac:dyDescent="0.25">
      <c r="A1242"/>
    </row>
    <row r="1243" spans="1:1" x14ac:dyDescent="0.25">
      <c r="A1243"/>
    </row>
    <row r="1244" spans="1:1" x14ac:dyDescent="0.25">
      <c r="A1244"/>
    </row>
    <row r="1245" spans="1:1" x14ac:dyDescent="0.25">
      <c r="A1245"/>
    </row>
    <row r="1246" spans="1:1" x14ac:dyDescent="0.25">
      <c r="A1246"/>
    </row>
    <row r="1247" spans="1:1" x14ac:dyDescent="0.25">
      <c r="A1247"/>
    </row>
    <row r="1248" spans="1:1" x14ac:dyDescent="0.25">
      <c r="A1248"/>
    </row>
    <row r="1249" spans="1:1" x14ac:dyDescent="0.25">
      <c r="A1249"/>
    </row>
    <row r="1250" spans="1:1" x14ac:dyDescent="0.25">
      <c r="A1250"/>
    </row>
    <row r="1251" spans="1:1" x14ac:dyDescent="0.25">
      <c r="A1251"/>
    </row>
    <row r="1252" spans="1:1" x14ac:dyDescent="0.25">
      <c r="A1252"/>
    </row>
    <row r="1253" spans="1:1" x14ac:dyDescent="0.25">
      <c r="A1253"/>
    </row>
    <row r="1254" spans="1:1" x14ac:dyDescent="0.25">
      <c r="A1254"/>
    </row>
    <row r="1255" spans="1:1" x14ac:dyDescent="0.25">
      <c r="A1255"/>
    </row>
    <row r="1256" spans="1:1" x14ac:dyDescent="0.25">
      <c r="A1256"/>
    </row>
    <row r="1257" spans="1:1" x14ac:dyDescent="0.25">
      <c r="A1257"/>
    </row>
    <row r="1258" spans="1:1" x14ac:dyDescent="0.25">
      <c r="A1258"/>
    </row>
    <row r="1259" spans="1:1" x14ac:dyDescent="0.25">
      <c r="A1259"/>
    </row>
    <row r="1260" spans="1:1" x14ac:dyDescent="0.25">
      <c r="A1260"/>
    </row>
    <row r="1261" spans="1:1" x14ac:dyDescent="0.25">
      <c r="A1261"/>
    </row>
    <row r="1262" spans="1:1" x14ac:dyDescent="0.25">
      <c r="A1262"/>
    </row>
    <row r="1263" spans="1:1" x14ac:dyDescent="0.25">
      <c r="A1263"/>
    </row>
    <row r="1264" spans="1:1" x14ac:dyDescent="0.25">
      <c r="A1264"/>
    </row>
    <row r="1265" spans="1:1" x14ac:dyDescent="0.25">
      <c r="A1265"/>
    </row>
    <row r="1266" spans="1:1" x14ac:dyDescent="0.25">
      <c r="A1266"/>
    </row>
    <row r="1267" spans="1:1" x14ac:dyDescent="0.25">
      <c r="A1267"/>
    </row>
    <row r="1268" spans="1:1" x14ac:dyDescent="0.25">
      <c r="A1268"/>
    </row>
    <row r="1269" spans="1:1" x14ac:dyDescent="0.25">
      <c r="A1269"/>
    </row>
    <row r="1270" spans="1:1" x14ac:dyDescent="0.25">
      <c r="A1270"/>
    </row>
    <row r="1271" spans="1:1" x14ac:dyDescent="0.25">
      <c r="A1271"/>
    </row>
    <row r="1272" spans="1:1" x14ac:dyDescent="0.25">
      <c r="A1272"/>
    </row>
    <row r="1273" spans="1:1" x14ac:dyDescent="0.25">
      <c r="A1273"/>
    </row>
    <row r="1274" spans="1:1" x14ac:dyDescent="0.25">
      <c r="A1274"/>
    </row>
    <row r="1275" spans="1:1" x14ac:dyDescent="0.25">
      <c r="A1275"/>
    </row>
    <row r="1276" spans="1:1" x14ac:dyDescent="0.25">
      <c r="A1276"/>
    </row>
    <row r="1277" spans="1:1" x14ac:dyDescent="0.25">
      <c r="A1277"/>
    </row>
    <row r="1278" spans="1:1" x14ac:dyDescent="0.25">
      <c r="A1278"/>
    </row>
    <row r="1279" spans="1:1" x14ac:dyDescent="0.25">
      <c r="A1279"/>
    </row>
    <row r="1280" spans="1:1" x14ac:dyDescent="0.25">
      <c r="A1280"/>
    </row>
    <row r="1281" spans="1:1" x14ac:dyDescent="0.25">
      <c r="A1281"/>
    </row>
    <row r="1282" spans="1:1" x14ac:dyDescent="0.25">
      <c r="A1282"/>
    </row>
    <row r="1283" spans="1:1" x14ac:dyDescent="0.25">
      <c r="A1283"/>
    </row>
    <row r="1284" spans="1:1" x14ac:dyDescent="0.25">
      <c r="A1284"/>
    </row>
    <row r="1285" spans="1:1" x14ac:dyDescent="0.25">
      <c r="A1285"/>
    </row>
    <row r="1313" spans="1:1" x14ac:dyDescent="0.25">
      <c r="A1313"/>
    </row>
    <row r="1314" spans="1:1" x14ac:dyDescent="0.25">
      <c r="A1314"/>
    </row>
    <row r="1315" spans="1:1" x14ac:dyDescent="0.25">
      <c r="A1315"/>
    </row>
    <row r="1316" spans="1:1" x14ac:dyDescent="0.25">
      <c r="A1316"/>
    </row>
    <row r="1317" spans="1:1" x14ac:dyDescent="0.25">
      <c r="A1317"/>
    </row>
    <row r="1318" spans="1:1" x14ac:dyDescent="0.25">
      <c r="A1318"/>
    </row>
    <row r="1319" spans="1:1" x14ac:dyDescent="0.25">
      <c r="A1319"/>
    </row>
    <row r="1320" spans="1:1" x14ac:dyDescent="0.25">
      <c r="A1320"/>
    </row>
    <row r="1321" spans="1:1" x14ac:dyDescent="0.25">
      <c r="A1321"/>
    </row>
    <row r="1322" spans="1:1" x14ac:dyDescent="0.25">
      <c r="A1322"/>
    </row>
    <row r="1323" spans="1:1" x14ac:dyDescent="0.25">
      <c r="A1323"/>
    </row>
    <row r="1324" spans="1:1" x14ac:dyDescent="0.25">
      <c r="A1324"/>
    </row>
    <row r="1325" spans="1:1" x14ac:dyDescent="0.25">
      <c r="A1325"/>
    </row>
    <row r="1326" spans="1:1" x14ac:dyDescent="0.25">
      <c r="A1326"/>
    </row>
    <row r="1327" spans="1:1" x14ac:dyDescent="0.25">
      <c r="A1327"/>
    </row>
    <row r="1328" spans="1:1" x14ac:dyDescent="0.25">
      <c r="A1328"/>
    </row>
    <row r="1329" spans="1:1" x14ac:dyDescent="0.25">
      <c r="A1329"/>
    </row>
    <row r="1330" spans="1:1" x14ac:dyDescent="0.25">
      <c r="A1330"/>
    </row>
    <row r="1331" spans="1:1" x14ac:dyDescent="0.25">
      <c r="A1331"/>
    </row>
    <row r="1332" spans="1:1" x14ac:dyDescent="0.25">
      <c r="A1332"/>
    </row>
    <row r="1333" spans="1:1" x14ac:dyDescent="0.25">
      <c r="A1333"/>
    </row>
    <row r="1334" spans="1:1" x14ac:dyDescent="0.25">
      <c r="A1334"/>
    </row>
    <row r="1335" spans="1:1" x14ac:dyDescent="0.25">
      <c r="A1335"/>
    </row>
    <row r="1336" spans="1:1" x14ac:dyDescent="0.25">
      <c r="A1336"/>
    </row>
    <row r="1337" spans="1:1" x14ac:dyDescent="0.25">
      <c r="A1337"/>
    </row>
    <row r="1338" spans="1:1" x14ac:dyDescent="0.25">
      <c r="A1338"/>
    </row>
    <row r="1339" spans="1:1" x14ac:dyDescent="0.25">
      <c r="A1339"/>
    </row>
    <row r="1340" spans="1:1" x14ac:dyDescent="0.25">
      <c r="A1340"/>
    </row>
    <row r="1341" spans="1:1" x14ac:dyDescent="0.25">
      <c r="A1341"/>
    </row>
    <row r="1342" spans="1:1" x14ac:dyDescent="0.25">
      <c r="A1342"/>
    </row>
    <row r="1343" spans="1:1" x14ac:dyDescent="0.25">
      <c r="A1343"/>
    </row>
    <row r="1344" spans="1:1" x14ac:dyDescent="0.25">
      <c r="A1344"/>
    </row>
    <row r="1345" spans="1:1" x14ac:dyDescent="0.25">
      <c r="A1345"/>
    </row>
    <row r="1346" spans="1:1" x14ac:dyDescent="0.25">
      <c r="A1346"/>
    </row>
    <row r="1347" spans="1:1" x14ac:dyDescent="0.25">
      <c r="A1347"/>
    </row>
    <row r="1348" spans="1:1" x14ac:dyDescent="0.25">
      <c r="A1348"/>
    </row>
    <row r="1349" spans="1:1" x14ac:dyDescent="0.25">
      <c r="A1349"/>
    </row>
    <row r="1350" spans="1:1" x14ac:dyDescent="0.25">
      <c r="A1350"/>
    </row>
    <row r="1351" spans="1:1" x14ac:dyDescent="0.25">
      <c r="A1351"/>
    </row>
    <row r="1352" spans="1:1" x14ac:dyDescent="0.25">
      <c r="A1352"/>
    </row>
    <row r="1353" spans="1:1" x14ac:dyDescent="0.25">
      <c r="A1353"/>
    </row>
    <row r="1354" spans="1:1" x14ac:dyDescent="0.25">
      <c r="A1354"/>
    </row>
    <row r="1355" spans="1:1" x14ac:dyDescent="0.25">
      <c r="A1355"/>
    </row>
    <row r="1356" spans="1:1" x14ac:dyDescent="0.25">
      <c r="A1356"/>
    </row>
    <row r="1357" spans="1:1" x14ac:dyDescent="0.25">
      <c r="A1357"/>
    </row>
    <row r="1358" spans="1:1" x14ac:dyDescent="0.25">
      <c r="A1358"/>
    </row>
    <row r="1359" spans="1:1" x14ac:dyDescent="0.25">
      <c r="A1359"/>
    </row>
    <row r="1360" spans="1:1" x14ac:dyDescent="0.25">
      <c r="A1360"/>
    </row>
    <row r="1361" spans="1:1" x14ac:dyDescent="0.25">
      <c r="A1361"/>
    </row>
    <row r="1362" spans="1:1" x14ac:dyDescent="0.25">
      <c r="A1362"/>
    </row>
    <row r="1363" spans="1:1" x14ac:dyDescent="0.25">
      <c r="A1363"/>
    </row>
    <row r="1364" spans="1:1" x14ac:dyDescent="0.25">
      <c r="A1364"/>
    </row>
    <row r="1365" spans="1:1" x14ac:dyDescent="0.25">
      <c r="A1365"/>
    </row>
    <row r="1366" spans="1:1" x14ac:dyDescent="0.25">
      <c r="A1366"/>
    </row>
    <row r="1367" spans="1:1" x14ac:dyDescent="0.25">
      <c r="A1367"/>
    </row>
    <row r="1368" spans="1:1" x14ac:dyDescent="0.25">
      <c r="A1368"/>
    </row>
    <row r="1369" spans="1:1" x14ac:dyDescent="0.25">
      <c r="A1369"/>
    </row>
    <row r="1370" spans="1:1" x14ac:dyDescent="0.25">
      <c r="A1370"/>
    </row>
    <row r="1371" spans="1:1" x14ac:dyDescent="0.25">
      <c r="A1371"/>
    </row>
    <row r="1372" spans="1:1" x14ac:dyDescent="0.25">
      <c r="A1372"/>
    </row>
    <row r="1373" spans="1:1" x14ac:dyDescent="0.25">
      <c r="A1373"/>
    </row>
    <row r="1374" spans="1:1" x14ac:dyDescent="0.25">
      <c r="A1374"/>
    </row>
    <row r="1375" spans="1:1" x14ac:dyDescent="0.25">
      <c r="A1375"/>
    </row>
    <row r="1376" spans="1:1" x14ac:dyDescent="0.25">
      <c r="A1376"/>
    </row>
    <row r="1377" spans="1:1" x14ac:dyDescent="0.25">
      <c r="A1377"/>
    </row>
    <row r="1378" spans="1:1" x14ac:dyDescent="0.25">
      <c r="A1378"/>
    </row>
    <row r="1379" spans="1:1" x14ac:dyDescent="0.25">
      <c r="A1379"/>
    </row>
    <row r="1380" spans="1:1" x14ac:dyDescent="0.25">
      <c r="A1380"/>
    </row>
    <row r="1381" spans="1:1" x14ac:dyDescent="0.25">
      <c r="A1381"/>
    </row>
    <row r="1382" spans="1:1" x14ac:dyDescent="0.25">
      <c r="A1382"/>
    </row>
    <row r="1383" spans="1:1" x14ac:dyDescent="0.25">
      <c r="A1383"/>
    </row>
    <row r="1384" spans="1:1" x14ac:dyDescent="0.25">
      <c r="A1384"/>
    </row>
    <row r="1385" spans="1:1" x14ac:dyDescent="0.25">
      <c r="A1385"/>
    </row>
    <row r="1386" spans="1:1" x14ac:dyDescent="0.25">
      <c r="A1386"/>
    </row>
    <row r="1387" spans="1:1" x14ac:dyDescent="0.25">
      <c r="A1387"/>
    </row>
    <row r="1388" spans="1:1" x14ac:dyDescent="0.25">
      <c r="A1388"/>
    </row>
    <row r="1389" spans="1:1" x14ac:dyDescent="0.25">
      <c r="A1389"/>
    </row>
    <row r="1390" spans="1:1" x14ac:dyDescent="0.25">
      <c r="A1390"/>
    </row>
    <row r="1391" spans="1:1" x14ac:dyDescent="0.25">
      <c r="A1391"/>
    </row>
    <row r="1392" spans="1:1" x14ac:dyDescent="0.25">
      <c r="A1392"/>
    </row>
    <row r="1393" spans="1:1" x14ac:dyDescent="0.25">
      <c r="A1393"/>
    </row>
    <row r="1394" spans="1:1" x14ac:dyDescent="0.25">
      <c r="A1394"/>
    </row>
    <row r="1395" spans="1:1" x14ac:dyDescent="0.25">
      <c r="A1395"/>
    </row>
    <row r="1396" spans="1:1" x14ac:dyDescent="0.25">
      <c r="A1396"/>
    </row>
    <row r="1397" spans="1:1" x14ac:dyDescent="0.25">
      <c r="A1397"/>
    </row>
    <row r="1398" spans="1:1" x14ac:dyDescent="0.25">
      <c r="A1398"/>
    </row>
    <row r="1399" spans="1:1" x14ac:dyDescent="0.25">
      <c r="A1399"/>
    </row>
    <row r="1400" spans="1:1" x14ac:dyDescent="0.25">
      <c r="A1400"/>
    </row>
    <row r="1401" spans="1:1" x14ac:dyDescent="0.25">
      <c r="A1401"/>
    </row>
    <row r="1402" spans="1:1" x14ac:dyDescent="0.25">
      <c r="A1402"/>
    </row>
    <row r="1403" spans="1:1" x14ac:dyDescent="0.25">
      <c r="A1403"/>
    </row>
    <row r="1404" spans="1:1" x14ac:dyDescent="0.25">
      <c r="A1404"/>
    </row>
    <row r="1405" spans="1:1" x14ac:dyDescent="0.25">
      <c r="A1405"/>
    </row>
    <row r="1406" spans="1:1" x14ac:dyDescent="0.25">
      <c r="A1406"/>
    </row>
    <row r="1407" spans="1:1" x14ac:dyDescent="0.25">
      <c r="A1407"/>
    </row>
    <row r="1408" spans="1:1" x14ac:dyDescent="0.25">
      <c r="A1408"/>
    </row>
    <row r="1409" spans="1:1" x14ac:dyDescent="0.25">
      <c r="A1409"/>
    </row>
    <row r="1410" spans="1:1" x14ac:dyDescent="0.25">
      <c r="A1410"/>
    </row>
    <row r="1411" spans="1:1" x14ac:dyDescent="0.25">
      <c r="A1411"/>
    </row>
    <row r="1412" spans="1:1" x14ac:dyDescent="0.25">
      <c r="A1412"/>
    </row>
    <row r="1413" spans="1:1" x14ac:dyDescent="0.25">
      <c r="A1413"/>
    </row>
    <row r="1414" spans="1:1" x14ac:dyDescent="0.25">
      <c r="A1414"/>
    </row>
    <row r="1415" spans="1:1" x14ac:dyDescent="0.25">
      <c r="A1415"/>
    </row>
    <row r="1416" spans="1:1" x14ac:dyDescent="0.25">
      <c r="A1416"/>
    </row>
    <row r="1417" spans="1:1" x14ac:dyDescent="0.25">
      <c r="A1417"/>
    </row>
    <row r="1418" spans="1:1" x14ac:dyDescent="0.25">
      <c r="A1418"/>
    </row>
    <row r="1419" spans="1:1" x14ac:dyDescent="0.25">
      <c r="A1419"/>
    </row>
    <row r="1420" spans="1:1" x14ac:dyDescent="0.25">
      <c r="A1420"/>
    </row>
    <row r="1421" spans="1:1" x14ac:dyDescent="0.25">
      <c r="A1421"/>
    </row>
    <row r="1422" spans="1:1" x14ac:dyDescent="0.25">
      <c r="A1422"/>
    </row>
    <row r="1423" spans="1:1" x14ac:dyDescent="0.25">
      <c r="A1423"/>
    </row>
    <row r="1424" spans="1:1" x14ac:dyDescent="0.25">
      <c r="A1424"/>
    </row>
    <row r="1425" spans="1:1" x14ac:dyDescent="0.25">
      <c r="A1425"/>
    </row>
    <row r="1426" spans="1:1" x14ac:dyDescent="0.25">
      <c r="A1426"/>
    </row>
    <row r="1427" spans="1:1" x14ac:dyDescent="0.25">
      <c r="A1427"/>
    </row>
    <row r="1428" spans="1:1" x14ac:dyDescent="0.25">
      <c r="A1428"/>
    </row>
    <row r="1429" spans="1:1" x14ac:dyDescent="0.25">
      <c r="A1429"/>
    </row>
    <row r="1430" spans="1:1" x14ac:dyDescent="0.25">
      <c r="A1430"/>
    </row>
    <row r="1431" spans="1:1" x14ac:dyDescent="0.25">
      <c r="A1431"/>
    </row>
    <row r="1432" spans="1:1" x14ac:dyDescent="0.25">
      <c r="A1432"/>
    </row>
    <row r="1433" spans="1:1" x14ac:dyDescent="0.25">
      <c r="A1433"/>
    </row>
    <row r="1434" spans="1:1" x14ac:dyDescent="0.25">
      <c r="A1434"/>
    </row>
    <row r="1435" spans="1:1" x14ac:dyDescent="0.25">
      <c r="A1435"/>
    </row>
    <row r="1436" spans="1:1" x14ac:dyDescent="0.25">
      <c r="A1436"/>
    </row>
    <row r="1437" spans="1:1" x14ac:dyDescent="0.25">
      <c r="A1437"/>
    </row>
    <row r="1438" spans="1:1" x14ac:dyDescent="0.25">
      <c r="A1438"/>
    </row>
    <row r="1439" spans="1:1" x14ac:dyDescent="0.25">
      <c r="A1439"/>
    </row>
    <row r="1440" spans="1:1" x14ac:dyDescent="0.25">
      <c r="A1440"/>
    </row>
    <row r="1441" spans="1:1" x14ac:dyDescent="0.25">
      <c r="A1441"/>
    </row>
    <row r="1442" spans="1:1" x14ac:dyDescent="0.25">
      <c r="A1442"/>
    </row>
    <row r="1443" spans="1:1" x14ac:dyDescent="0.25">
      <c r="A1443"/>
    </row>
    <row r="1444" spans="1:1" x14ac:dyDescent="0.25">
      <c r="A1444"/>
    </row>
    <row r="1445" spans="1:1" x14ac:dyDescent="0.25">
      <c r="A1445"/>
    </row>
    <row r="1446" spans="1:1" x14ac:dyDescent="0.25">
      <c r="A1446"/>
    </row>
    <row r="1447" spans="1:1" x14ac:dyDescent="0.25">
      <c r="A1447"/>
    </row>
    <row r="1448" spans="1:1" x14ac:dyDescent="0.25">
      <c r="A1448"/>
    </row>
    <row r="1449" spans="1:1" x14ac:dyDescent="0.25">
      <c r="A1449"/>
    </row>
    <row r="1450" spans="1:1" x14ac:dyDescent="0.25">
      <c r="A1450"/>
    </row>
    <row r="1451" spans="1:1" x14ac:dyDescent="0.25">
      <c r="A1451"/>
    </row>
    <row r="1452" spans="1:1" x14ac:dyDescent="0.25">
      <c r="A1452"/>
    </row>
    <row r="1453" spans="1:1" x14ac:dyDescent="0.25">
      <c r="A1453"/>
    </row>
    <row r="1454" spans="1:1" x14ac:dyDescent="0.25">
      <c r="A1454"/>
    </row>
    <row r="1455" spans="1:1" x14ac:dyDescent="0.25">
      <c r="A1455"/>
    </row>
    <row r="1456" spans="1:1" x14ac:dyDescent="0.25">
      <c r="A1456"/>
    </row>
    <row r="1457" spans="1:1" x14ac:dyDescent="0.25">
      <c r="A1457"/>
    </row>
    <row r="1458" spans="1:1" x14ac:dyDescent="0.25">
      <c r="A1458"/>
    </row>
    <row r="1459" spans="1:1" x14ac:dyDescent="0.25">
      <c r="A1459"/>
    </row>
    <row r="1460" spans="1:1" x14ac:dyDescent="0.25">
      <c r="A1460"/>
    </row>
    <row r="1461" spans="1:1" x14ac:dyDescent="0.25">
      <c r="A1461"/>
    </row>
    <row r="1462" spans="1:1" x14ac:dyDescent="0.25">
      <c r="A1462"/>
    </row>
    <row r="1463" spans="1:1" x14ac:dyDescent="0.25">
      <c r="A1463"/>
    </row>
    <row r="1464" spans="1:1" x14ac:dyDescent="0.25">
      <c r="A1464"/>
    </row>
    <row r="1465" spans="1:1" x14ac:dyDescent="0.25">
      <c r="A1465"/>
    </row>
    <row r="1466" spans="1:1" x14ac:dyDescent="0.25">
      <c r="A1466"/>
    </row>
    <row r="1467" spans="1:1" x14ac:dyDescent="0.25">
      <c r="A1467"/>
    </row>
    <row r="1468" spans="1:1" x14ac:dyDescent="0.25">
      <c r="A1468"/>
    </row>
    <row r="1469" spans="1:1" x14ac:dyDescent="0.25">
      <c r="A1469"/>
    </row>
    <row r="1470" spans="1:1" x14ac:dyDescent="0.25">
      <c r="A1470"/>
    </row>
    <row r="1471" spans="1:1" x14ac:dyDescent="0.25">
      <c r="A1471"/>
    </row>
    <row r="1472" spans="1:1" x14ac:dyDescent="0.25">
      <c r="A1472"/>
    </row>
    <row r="1473" spans="1:1" x14ac:dyDescent="0.25">
      <c r="A1473"/>
    </row>
    <row r="1474" spans="1:1" x14ac:dyDescent="0.25">
      <c r="A1474"/>
    </row>
    <row r="1475" spans="1:1" x14ac:dyDescent="0.25">
      <c r="A1475"/>
    </row>
    <row r="1476" spans="1:1" x14ac:dyDescent="0.25">
      <c r="A1476"/>
    </row>
    <row r="1477" spans="1:1" x14ac:dyDescent="0.25">
      <c r="A1477"/>
    </row>
    <row r="1478" spans="1:1" x14ac:dyDescent="0.25">
      <c r="A1478"/>
    </row>
    <row r="1479" spans="1:1" x14ac:dyDescent="0.25">
      <c r="A1479"/>
    </row>
    <row r="1480" spans="1:1" x14ac:dyDescent="0.25">
      <c r="A1480"/>
    </row>
    <row r="1481" spans="1:1" x14ac:dyDescent="0.25">
      <c r="A1481"/>
    </row>
    <row r="1482" spans="1:1" x14ac:dyDescent="0.25">
      <c r="A1482"/>
    </row>
    <row r="1483" spans="1:1" x14ac:dyDescent="0.25">
      <c r="A1483"/>
    </row>
    <row r="1484" spans="1:1" x14ac:dyDescent="0.25">
      <c r="A1484"/>
    </row>
    <row r="1485" spans="1:1" x14ac:dyDescent="0.25">
      <c r="A1485"/>
    </row>
    <row r="1486" spans="1:1" x14ac:dyDescent="0.25">
      <c r="A1486"/>
    </row>
    <row r="1487" spans="1:1" x14ac:dyDescent="0.25">
      <c r="A1487"/>
    </row>
    <row r="1488" spans="1:1" x14ac:dyDescent="0.25">
      <c r="A1488"/>
    </row>
    <row r="1489" spans="1:1" x14ac:dyDescent="0.25">
      <c r="A1489"/>
    </row>
    <row r="1490" spans="1:1" x14ac:dyDescent="0.25">
      <c r="A1490"/>
    </row>
    <row r="1491" spans="1:1" x14ac:dyDescent="0.25">
      <c r="A1491"/>
    </row>
    <row r="1492" spans="1:1" x14ac:dyDescent="0.25">
      <c r="A1492"/>
    </row>
    <row r="1493" spans="1:1" x14ac:dyDescent="0.25">
      <c r="A1493"/>
    </row>
    <row r="1494" spans="1:1" x14ac:dyDescent="0.25">
      <c r="A1494"/>
    </row>
    <row r="1495" spans="1:1" x14ac:dyDescent="0.25">
      <c r="A1495"/>
    </row>
    <row r="1496" spans="1:1" x14ac:dyDescent="0.25">
      <c r="A1496"/>
    </row>
    <row r="1497" spans="1:1" x14ac:dyDescent="0.25">
      <c r="A1497"/>
    </row>
    <row r="1498" spans="1:1" x14ac:dyDescent="0.25">
      <c r="A1498"/>
    </row>
    <row r="1499" spans="1:1" x14ac:dyDescent="0.25">
      <c r="A1499"/>
    </row>
    <row r="1500" spans="1:1" x14ac:dyDescent="0.25">
      <c r="A1500"/>
    </row>
    <row r="1501" spans="1:1" x14ac:dyDescent="0.25">
      <c r="A1501"/>
    </row>
    <row r="1502" spans="1:1" x14ac:dyDescent="0.25">
      <c r="A1502"/>
    </row>
    <row r="1503" spans="1:1" x14ac:dyDescent="0.25">
      <c r="A1503"/>
    </row>
    <row r="1504" spans="1:1" x14ac:dyDescent="0.25">
      <c r="A1504"/>
    </row>
    <row r="1505" spans="1:1" x14ac:dyDescent="0.25">
      <c r="A1505"/>
    </row>
    <row r="1506" spans="1:1" x14ac:dyDescent="0.25">
      <c r="A1506"/>
    </row>
    <row r="1507" spans="1:1" x14ac:dyDescent="0.25">
      <c r="A1507"/>
    </row>
    <row r="1508" spans="1:1" x14ac:dyDescent="0.25">
      <c r="A1508"/>
    </row>
    <row r="1509" spans="1:1" x14ac:dyDescent="0.25">
      <c r="A1509"/>
    </row>
    <row r="1510" spans="1:1" x14ac:dyDescent="0.25">
      <c r="A1510"/>
    </row>
    <row r="1511" spans="1:1" x14ac:dyDescent="0.25">
      <c r="A1511"/>
    </row>
    <row r="1512" spans="1:1" x14ac:dyDescent="0.25">
      <c r="A1512"/>
    </row>
    <row r="1513" spans="1:1" x14ac:dyDescent="0.25">
      <c r="A1513"/>
    </row>
    <row r="1514" spans="1:1" x14ac:dyDescent="0.25">
      <c r="A1514"/>
    </row>
    <row r="1515" spans="1:1" x14ac:dyDescent="0.25">
      <c r="A1515"/>
    </row>
    <row r="1516" spans="1:1" x14ac:dyDescent="0.25">
      <c r="A1516"/>
    </row>
    <row r="1517" spans="1:1" x14ac:dyDescent="0.25">
      <c r="A1517"/>
    </row>
    <row r="1518" spans="1:1" x14ac:dyDescent="0.25">
      <c r="A1518"/>
    </row>
    <row r="1519" spans="1:1" x14ac:dyDescent="0.25">
      <c r="A1519"/>
    </row>
    <row r="1520" spans="1:1" x14ac:dyDescent="0.25">
      <c r="A1520"/>
    </row>
    <row r="1521" spans="1:1" x14ac:dyDescent="0.25">
      <c r="A1521"/>
    </row>
    <row r="1522" spans="1:1" x14ac:dyDescent="0.25">
      <c r="A1522"/>
    </row>
    <row r="1523" spans="1:1" x14ac:dyDescent="0.25">
      <c r="A1523"/>
    </row>
    <row r="1524" spans="1:1" x14ac:dyDescent="0.25">
      <c r="A1524"/>
    </row>
    <row r="1525" spans="1:1" x14ac:dyDescent="0.25">
      <c r="A1525"/>
    </row>
    <row r="1526" spans="1:1" x14ac:dyDescent="0.25">
      <c r="A1526"/>
    </row>
    <row r="1527" spans="1:1" x14ac:dyDescent="0.25">
      <c r="A1527"/>
    </row>
    <row r="1528" spans="1:1" x14ac:dyDescent="0.25">
      <c r="A1528"/>
    </row>
    <row r="1529" spans="1:1" x14ac:dyDescent="0.25">
      <c r="A1529"/>
    </row>
    <row r="1530" spans="1:1" x14ac:dyDescent="0.25">
      <c r="A1530"/>
    </row>
    <row r="1531" spans="1:1" x14ac:dyDescent="0.25">
      <c r="A1531"/>
    </row>
    <row r="1532" spans="1:1" x14ac:dyDescent="0.25">
      <c r="A1532"/>
    </row>
    <row r="1533" spans="1:1" x14ac:dyDescent="0.25">
      <c r="A1533"/>
    </row>
    <row r="1534" spans="1:1" x14ac:dyDescent="0.25">
      <c r="A1534"/>
    </row>
    <row r="1535" spans="1:1" x14ac:dyDescent="0.25">
      <c r="A1535"/>
    </row>
    <row r="1536" spans="1:1" x14ac:dyDescent="0.25">
      <c r="A1536"/>
    </row>
    <row r="1537" spans="1:1" x14ac:dyDescent="0.25">
      <c r="A1537"/>
    </row>
    <row r="1538" spans="1:1" x14ac:dyDescent="0.25">
      <c r="A1538"/>
    </row>
    <row r="1539" spans="1:1" x14ac:dyDescent="0.25">
      <c r="A1539"/>
    </row>
    <row r="1540" spans="1:1" x14ac:dyDescent="0.25">
      <c r="A1540"/>
    </row>
    <row r="1541" spans="1:1" x14ac:dyDescent="0.25">
      <c r="A1541"/>
    </row>
    <row r="1542" spans="1:1" x14ac:dyDescent="0.25">
      <c r="A1542"/>
    </row>
    <row r="1567" spans="1:1" x14ac:dyDescent="0.25">
      <c r="A1567"/>
    </row>
    <row r="1568" spans="1:1" x14ac:dyDescent="0.25">
      <c r="A1568"/>
    </row>
    <row r="1569" spans="1:1" x14ac:dyDescent="0.25">
      <c r="A1569"/>
    </row>
    <row r="1570" spans="1:1" x14ac:dyDescent="0.25">
      <c r="A1570"/>
    </row>
    <row r="1571" spans="1:1" x14ac:dyDescent="0.25">
      <c r="A1571"/>
    </row>
    <row r="1572" spans="1:1" x14ac:dyDescent="0.25">
      <c r="A1572"/>
    </row>
    <row r="1573" spans="1:1" x14ac:dyDescent="0.25">
      <c r="A1573"/>
    </row>
    <row r="1574" spans="1:1" x14ac:dyDescent="0.25">
      <c r="A1574"/>
    </row>
    <row r="1575" spans="1:1" x14ac:dyDescent="0.25">
      <c r="A1575"/>
    </row>
    <row r="1576" spans="1:1" x14ac:dyDescent="0.25">
      <c r="A1576"/>
    </row>
    <row r="1577" spans="1:1" x14ac:dyDescent="0.25">
      <c r="A1577"/>
    </row>
    <row r="1578" spans="1:1" x14ac:dyDescent="0.25">
      <c r="A1578"/>
    </row>
    <row r="1579" spans="1:1" x14ac:dyDescent="0.25">
      <c r="A1579"/>
    </row>
    <row r="1580" spans="1:1" x14ac:dyDescent="0.25">
      <c r="A1580"/>
    </row>
    <row r="1581" spans="1:1" x14ac:dyDescent="0.25">
      <c r="A1581"/>
    </row>
    <row r="1582" spans="1:1" x14ac:dyDescent="0.25">
      <c r="A1582"/>
    </row>
    <row r="1583" spans="1:1" x14ac:dyDescent="0.25">
      <c r="A1583"/>
    </row>
    <row r="1584" spans="1:1" x14ac:dyDescent="0.25">
      <c r="A1584"/>
    </row>
    <row r="1585" spans="1:1" x14ac:dyDescent="0.25">
      <c r="A1585"/>
    </row>
    <row r="1586" spans="1:1" x14ac:dyDescent="0.25">
      <c r="A1586"/>
    </row>
    <row r="1587" spans="1:1" x14ac:dyDescent="0.25">
      <c r="A1587"/>
    </row>
    <row r="1588" spans="1:1" x14ac:dyDescent="0.25">
      <c r="A1588"/>
    </row>
    <row r="1589" spans="1:1" x14ac:dyDescent="0.25">
      <c r="A1589"/>
    </row>
    <row r="1590" spans="1:1" x14ac:dyDescent="0.25">
      <c r="A1590"/>
    </row>
    <row r="1591" spans="1:1" x14ac:dyDescent="0.25">
      <c r="A1591"/>
    </row>
    <row r="1592" spans="1:1" x14ac:dyDescent="0.25">
      <c r="A1592"/>
    </row>
    <row r="1593" spans="1:1" x14ac:dyDescent="0.25">
      <c r="A1593"/>
    </row>
    <row r="1594" spans="1:1" x14ac:dyDescent="0.25">
      <c r="A1594"/>
    </row>
    <row r="1595" spans="1:1" x14ac:dyDescent="0.25">
      <c r="A1595"/>
    </row>
    <row r="1596" spans="1:1" x14ac:dyDescent="0.25">
      <c r="A1596"/>
    </row>
    <row r="1597" spans="1:1" x14ac:dyDescent="0.25">
      <c r="A1597"/>
    </row>
    <row r="1598" spans="1:1" x14ac:dyDescent="0.25">
      <c r="A1598"/>
    </row>
    <row r="1599" spans="1:1" x14ac:dyDescent="0.25">
      <c r="A1599"/>
    </row>
    <row r="1600" spans="1:1" x14ac:dyDescent="0.25">
      <c r="A1600"/>
    </row>
    <row r="1601" spans="1:1" x14ac:dyDescent="0.25">
      <c r="A1601"/>
    </row>
    <row r="1602" spans="1:1" x14ac:dyDescent="0.25">
      <c r="A1602"/>
    </row>
    <row r="1603" spans="1:1" x14ac:dyDescent="0.25">
      <c r="A1603"/>
    </row>
    <row r="1604" spans="1:1" x14ac:dyDescent="0.25">
      <c r="A1604"/>
    </row>
    <row r="1605" spans="1:1" x14ac:dyDescent="0.25">
      <c r="A1605"/>
    </row>
    <row r="1606" spans="1:1" x14ac:dyDescent="0.25">
      <c r="A1606"/>
    </row>
    <row r="1607" spans="1:1" x14ac:dyDescent="0.25">
      <c r="A1607"/>
    </row>
    <row r="1608" spans="1:1" x14ac:dyDescent="0.25">
      <c r="A1608"/>
    </row>
    <row r="1609" spans="1:1" x14ac:dyDescent="0.25">
      <c r="A1609"/>
    </row>
    <row r="1610" spans="1:1" x14ac:dyDescent="0.25">
      <c r="A1610"/>
    </row>
    <row r="1611" spans="1:1" x14ac:dyDescent="0.25">
      <c r="A1611"/>
    </row>
    <row r="1612" spans="1:1" x14ac:dyDescent="0.25">
      <c r="A1612"/>
    </row>
    <row r="1613" spans="1:1" x14ac:dyDescent="0.25">
      <c r="A1613"/>
    </row>
    <row r="1614" spans="1:1" x14ac:dyDescent="0.25">
      <c r="A1614"/>
    </row>
    <row r="1615" spans="1:1" x14ac:dyDescent="0.25">
      <c r="A1615"/>
    </row>
    <row r="1616" spans="1:1" x14ac:dyDescent="0.25">
      <c r="A1616"/>
    </row>
    <row r="1617" spans="1:1" x14ac:dyDescent="0.25">
      <c r="A1617"/>
    </row>
    <row r="1618" spans="1:1" x14ac:dyDescent="0.25">
      <c r="A1618"/>
    </row>
    <row r="1619" spans="1:1" x14ac:dyDescent="0.25">
      <c r="A1619"/>
    </row>
    <row r="1620" spans="1:1" x14ac:dyDescent="0.25">
      <c r="A1620"/>
    </row>
    <row r="1621" spans="1:1" x14ac:dyDescent="0.25">
      <c r="A1621"/>
    </row>
    <row r="1622" spans="1:1" x14ac:dyDescent="0.25">
      <c r="A1622"/>
    </row>
    <row r="1623" spans="1:1" x14ac:dyDescent="0.25">
      <c r="A1623"/>
    </row>
    <row r="1624" spans="1:1" x14ac:dyDescent="0.25">
      <c r="A1624"/>
    </row>
    <row r="1625" spans="1:1" x14ac:dyDescent="0.25">
      <c r="A1625"/>
    </row>
    <row r="1626" spans="1:1" x14ac:dyDescent="0.25">
      <c r="A1626"/>
    </row>
    <row r="1627" spans="1:1" x14ac:dyDescent="0.25">
      <c r="A1627"/>
    </row>
    <row r="1628" spans="1:1" x14ac:dyDescent="0.25">
      <c r="A1628"/>
    </row>
    <row r="1629" spans="1:1" x14ac:dyDescent="0.25">
      <c r="A1629"/>
    </row>
    <row r="1630" spans="1:1" x14ac:dyDescent="0.25">
      <c r="A1630"/>
    </row>
    <row r="1631" spans="1:1" x14ac:dyDescent="0.25">
      <c r="A1631"/>
    </row>
    <row r="1632" spans="1:1" x14ac:dyDescent="0.25">
      <c r="A1632"/>
    </row>
    <row r="1633" spans="1:1" x14ac:dyDescent="0.25">
      <c r="A1633"/>
    </row>
    <row r="1634" spans="1:1" x14ac:dyDescent="0.25">
      <c r="A1634"/>
    </row>
    <row r="1635" spans="1:1" x14ac:dyDescent="0.25">
      <c r="A1635"/>
    </row>
    <row r="1636" spans="1:1" x14ac:dyDescent="0.25">
      <c r="A1636"/>
    </row>
    <row r="1637" spans="1:1" x14ac:dyDescent="0.25">
      <c r="A1637"/>
    </row>
    <row r="1638" spans="1:1" x14ac:dyDescent="0.25">
      <c r="A1638"/>
    </row>
    <row r="1639" spans="1:1" x14ac:dyDescent="0.25">
      <c r="A1639"/>
    </row>
    <row r="1640" spans="1:1" x14ac:dyDescent="0.25">
      <c r="A1640"/>
    </row>
    <row r="1641" spans="1:1" x14ac:dyDescent="0.25">
      <c r="A1641"/>
    </row>
    <row r="1642" spans="1:1" x14ac:dyDescent="0.25">
      <c r="A1642"/>
    </row>
    <row r="1643" spans="1:1" x14ac:dyDescent="0.25">
      <c r="A1643"/>
    </row>
    <row r="1644" spans="1:1" x14ac:dyDescent="0.25">
      <c r="A1644"/>
    </row>
    <row r="1645" spans="1:1" x14ac:dyDescent="0.25">
      <c r="A1645"/>
    </row>
    <row r="1646" spans="1:1" x14ac:dyDescent="0.25">
      <c r="A1646"/>
    </row>
    <row r="1647" spans="1:1" x14ac:dyDescent="0.25">
      <c r="A1647"/>
    </row>
    <row r="1648" spans="1:1" x14ac:dyDescent="0.25">
      <c r="A1648"/>
    </row>
    <row r="1649" spans="1:1" x14ac:dyDescent="0.25">
      <c r="A1649"/>
    </row>
    <row r="1650" spans="1:1" x14ac:dyDescent="0.25">
      <c r="A1650"/>
    </row>
    <row r="1651" spans="1:1" x14ac:dyDescent="0.25">
      <c r="A1651"/>
    </row>
    <row r="1652" spans="1:1" x14ac:dyDescent="0.25">
      <c r="A1652"/>
    </row>
    <row r="1653" spans="1:1" x14ac:dyDescent="0.25">
      <c r="A1653"/>
    </row>
    <row r="1654" spans="1:1" x14ac:dyDescent="0.25">
      <c r="A1654"/>
    </row>
    <row r="1655" spans="1:1" x14ac:dyDescent="0.25">
      <c r="A1655"/>
    </row>
    <row r="1656" spans="1:1" x14ac:dyDescent="0.25">
      <c r="A1656"/>
    </row>
    <row r="1657" spans="1:1" x14ac:dyDescent="0.25">
      <c r="A1657"/>
    </row>
    <row r="1658" spans="1:1" x14ac:dyDescent="0.25">
      <c r="A1658"/>
    </row>
    <row r="1659" spans="1:1" x14ac:dyDescent="0.25">
      <c r="A1659"/>
    </row>
    <row r="1660" spans="1:1" x14ac:dyDescent="0.25">
      <c r="A1660"/>
    </row>
    <row r="1661" spans="1:1" x14ac:dyDescent="0.25">
      <c r="A1661"/>
    </row>
    <row r="1662" spans="1:1" x14ac:dyDescent="0.25">
      <c r="A1662"/>
    </row>
    <row r="1663" spans="1:1" x14ac:dyDescent="0.25">
      <c r="A1663"/>
    </row>
    <row r="1664" spans="1:1" x14ac:dyDescent="0.25">
      <c r="A1664"/>
    </row>
    <row r="1665" spans="1:1" x14ac:dyDescent="0.25">
      <c r="A1665"/>
    </row>
    <row r="1666" spans="1:1" x14ac:dyDescent="0.25">
      <c r="A1666"/>
    </row>
    <row r="1667" spans="1:1" x14ac:dyDescent="0.25">
      <c r="A1667"/>
    </row>
    <row r="1668" spans="1:1" x14ac:dyDescent="0.25">
      <c r="A1668"/>
    </row>
    <row r="1669" spans="1:1" x14ac:dyDescent="0.25">
      <c r="A1669"/>
    </row>
    <row r="1670" spans="1:1" x14ac:dyDescent="0.25">
      <c r="A1670"/>
    </row>
    <row r="1671" spans="1:1" x14ac:dyDescent="0.25">
      <c r="A1671"/>
    </row>
    <row r="1672" spans="1:1" x14ac:dyDescent="0.25">
      <c r="A1672"/>
    </row>
    <row r="1673" spans="1:1" x14ac:dyDescent="0.25">
      <c r="A1673"/>
    </row>
    <row r="1674" spans="1:1" x14ac:dyDescent="0.25">
      <c r="A1674"/>
    </row>
    <row r="1675" spans="1:1" x14ac:dyDescent="0.25">
      <c r="A1675"/>
    </row>
    <row r="1676" spans="1:1" x14ac:dyDescent="0.25">
      <c r="A1676"/>
    </row>
    <row r="1677" spans="1:1" x14ac:dyDescent="0.25">
      <c r="A1677"/>
    </row>
    <row r="1678" spans="1:1" x14ac:dyDescent="0.25">
      <c r="A1678"/>
    </row>
    <row r="1679" spans="1:1" x14ac:dyDescent="0.25">
      <c r="A1679"/>
    </row>
    <row r="1680" spans="1:1" x14ac:dyDescent="0.25">
      <c r="A1680"/>
    </row>
    <row r="1681" spans="1:1" x14ac:dyDescent="0.25">
      <c r="A1681"/>
    </row>
    <row r="1682" spans="1:1" x14ac:dyDescent="0.25">
      <c r="A1682"/>
    </row>
    <row r="1683" spans="1:1" x14ac:dyDescent="0.25">
      <c r="A1683"/>
    </row>
    <row r="1684" spans="1:1" x14ac:dyDescent="0.25">
      <c r="A1684"/>
    </row>
    <row r="1685" spans="1:1" x14ac:dyDescent="0.25">
      <c r="A1685"/>
    </row>
    <row r="1686" spans="1:1" x14ac:dyDescent="0.25">
      <c r="A1686"/>
    </row>
    <row r="1687" spans="1:1" x14ac:dyDescent="0.25">
      <c r="A1687"/>
    </row>
    <row r="1688" spans="1:1" x14ac:dyDescent="0.25">
      <c r="A1688"/>
    </row>
    <row r="1689" spans="1:1" x14ac:dyDescent="0.25">
      <c r="A1689"/>
    </row>
    <row r="1690" spans="1:1" x14ac:dyDescent="0.25">
      <c r="A1690"/>
    </row>
    <row r="1691" spans="1:1" x14ac:dyDescent="0.25">
      <c r="A1691"/>
    </row>
    <row r="1692" spans="1:1" x14ac:dyDescent="0.25">
      <c r="A1692"/>
    </row>
    <row r="1693" spans="1:1" x14ac:dyDescent="0.25">
      <c r="A1693"/>
    </row>
    <row r="1694" spans="1:1" x14ac:dyDescent="0.25">
      <c r="A1694"/>
    </row>
    <row r="1695" spans="1:1" x14ac:dyDescent="0.25">
      <c r="A1695"/>
    </row>
    <row r="1696" spans="1:1" x14ac:dyDescent="0.25">
      <c r="A1696"/>
    </row>
    <row r="1697" spans="1:1" x14ac:dyDescent="0.25">
      <c r="A1697"/>
    </row>
    <row r="1698" spans="1:1" x14ac:dyDescent="0.25">
      <c r="A1698"/>
    </row>
    <row r="1699" spans="1:1" x14ac:dyDescent="0.25">
      <c r="A1699"/>
    </row>
    <row r="1700" spans="1:1" x14ac:dyDescent="0.25">
      <c r="A1700"/>
    </row>
    <row r="1701" spans="1:1" x14ac:dyDescent="0.25">
      <c r="A1701"/>
    </row>
    <row r="1702" spans="1:1" x14ac:dyDescent="0.25">
      <c r="A1702"/>
    </row>
    <row r="1703" spans="1:1" x14ac:dyDescent="0.25">
      <c r="A1703"/>
    </row>
    <row r="1704" spans="1:1" x14ac:dyDescent="0.25">
      <c r="A1704"/>
    </row>
    <row r="1705" spans="1:1" x14ac:dyDescent="0.25">
      <c r="A1705"/>
    </row>
    <row r="1706" spans="1:1" x14ac:dyDescent="0.25">
      <c r="A1706"/>
    </row>
    <row r="1707" spans="1:1" x14ac:dyDescent="0.25">
      <c r="A1707"/>
    </row>
    <row r="1708" spans="1:1" x14ac:dyDescent="0.25">
      <c r="A1708"/>
    </row>
    <row r="1709" spans="1:1" x14ac:dyDescent="0.25">
      <c r="A1709"/>
    </row>
    <row r="1710" spans="1:1" x14ac:dyDescent="0.25">
      <c r="A1710"/>
    </row>
    <row r="1711" spans="1:1" x14ac:dyDescent="0.25">
      <c r="A1711"/>
    </row>
    <row r="1712" spans="1:1" x14ac:dyDescent="0.25">
      <c r="A1712"/>
    </row>
    <row r="1713" spans="1:1" x14ac:dyDescent="0.25">
      <c r="A1713"/>
    </row>
    <row r="1714" spans="1:1" x14ac:dyDescent="0.25">
      <c r="A1714"/>
    </row>
    <row r="1715" spans="1:1" x14ac:dyDescent="0.25">
      <c r="A1715"/>
    </row>
    <row r="1716" spans="1:1" x14ac:dyDescent="0.25">
      <c r="A1716"/>
    </row>
    <row r="1717" spans="1:1" x14ac:dyDescent="0.25">
      <c r="A1717"/>
    </row>
    <row r="1718" spans="1:1" x14ac:dyDescent="0.25">
      <c r="A1718"/>
    </row>
    <row r="1719" spans="1:1" x14ac:dyDescent="0.25">
      <c r="A1719"/>
    </row>
    <row r="1720" spans="1:1" x14ac:dyDescent="0.25">
      <c r="A1720"/>
    </row>
    <row r="1721" spans="1:1" x14ac:dyDescent="0.25">
      <c r="A1721"/>
    </row>
    <row r="1722" spans="1:1" x14ac:dyDescent="0.25">
      <c r="A1722"/>
    </row>
    <row r="1723" spans="1:1" x14ac:dyDescent="0.25">
      <c r="A1723"/>
    </row>
    <row r="1724" spans="1:1" x14ac:dyDescent="0.25">
      <c r="A1724"/>
    </row>
    <row r="1725" spans="1:1" x14ac:dyDescent="0.25">
      <c r="A1725"/>
    </row>
    <row r="1726" spans="1:1" x14ac:dyDescent="0.25">
      <c r="A1726"/>
    </row>
    <row r="1727" spans="1:1" x14ac:dyDescent="0.25">
      <c r="A1727"/>
    </row>
    <row r="1728" spans="1:1" x14ac:dyDescent="0.25">
      <c r="A1728"/>
    </row>
    <row r="1729" spans="1:1" x14ac:dyDescent="0.25">
      <c r="A1729"/>
    </row>
    <row r="1730" spans="1:1" x14ac:dyDescent="0.25">
      <c r="A1730"/>
    </row>
    <row r="1731" spans="1:1" x14ac:dyDescent="0.25">
      <c r="A1731"/>
    </row>
    <row r="1732" spans="1:1" x14ac:dyDescent="0.25">
      <c r="A1732"/>
    </row>
    <row r="1733" spans="1:1" x14ac:dyDescent="0.25">
      <c r="A1733"/>
    </row>
    <row r="1734" spans="1:1" x14ac:dyDescent="0.25">
      <c r="A1734"/>
    </row>
    <row r="1735" spans="1:1" x14ac:dyDescent="0.25">
      <c r="A1735"/>
    </row>
    <row r="1736" spans="1:1" x14ac:dyDescent="0.25">
      <c r="A1736"/>
    </row>
    <row r="1737" spans="1:1" x14ac:dyDescent="0.25">
      <c r="A1737"/>
    </row>
    <row r="1738" spans="1:1" x14ac:dyDescent="0.25">
      <c r="A1738"/>
    </row>
    <row r="1739" spans="1:1" x14ac:dyDescent="0.25">
      <c r="A1739"/>
    </row>
    <row r="1740" spans="1:1" x14ac:dyDescent="0.25">
      <c r="A1740"/>
    </row>
    <row r="1741" spans="1:1" x14ac:dyDescent="0.25">
      <c r="A1741"/>
    </row>
    <row r="1742" spans="1:1" x14ac:dyDescent="0.25">
      <c r="A1742"/>
    </row>
    <row r="1743" spans="1:1" x14ac:dyDescent="0.25">
      <c r="A1743"/>
    </row>
    <row r="1744" spans="1:1" x14ac:dyDescent="0.25">
      <c r="A1744"/>
    </row>
    <row r="1745" spans="1:1" x14ac:dyDescent="0.25">
      <c r="A1745"/>
    </row>
    <row r="1746" spans="1:1" x14ac:dyDescent="0.25">
      <c r="A1746"/>
    </row>
    <row r="1747" spans="1:1" x14ac:dyDescent="0.25">
      <c r="A1747"/>
    </row>
    <row r="1748" spans="1:1" x14ac:dyDescent="0.25">
      <c r="A1748"/>
    </row>
    <row r="1749" spans="1:1" x14ac:dyDescent="0.25">
      <c r="A1749"/>
    </row>
    <row r="1750" spans="1:1" x14ac:dyDescent="0.25">
      <c r="A1750"/>
    </row>
    <row r="1751" spans="1:1" x14ac:dyDescent="0.25">
      <c r="A1751"/>
    </row>
    <row r="1752" spans="1:1" x14ac:dyDescent="0.25">
      <c r="A1752"/>
    </row>
    <row r="1753" spans="1:1" x14ac:dyDescent="0.25">
      <c r="A1753"/>
    </row>
    <row r="1754" spans="1:1" x14ac:dyDescent="0.25">
      <c r="A1754"/>
    </row>
    <row r="1755" spans="1:1" x14ac:dyDescent="0.25">
      <c r="A1755"/>
    </row>
    <row r="1756" spans="1:1" x14ac:dyDescent="0.25">
      <c r="A1756"/>
    </row>
    <row r="1757" spans="1:1" x14ac:dyDescent="0.25">
      <c r="A1757"/>
    </row>
    <row r="1758" spans="1:1" x14ac:dyDescent="0.25">
      <c r="A1758"/>
    </row>
    <row r="1759" spans="1:1" x14ac:dyDescent="0.25">
      <c r="A1759"/>
    </row>
    <row r="1760" spans="1:1" x14ac:dyDescent="0.25">
      <c r="A1760"/>
    </row>
    <row r="1761" spans="1:1" x14ac:dyDescent="0.25">
      <c r="A1761"/>
    </row>
    <row r="1762" spans="1:1" x14ac:dyDescent="0.25">
      <c r="A1762"/>
    </row>
    <row r="1763" spans="1:1" x14ac:dyDescent="0.25">
      <c r="A1763"/>
    </row>
    <row r="1764" spans="1:1" x14ac:dyDescent="0.25">
      <c r="A1764"/>
    </row>
    <row r="1765" spans="1:1" x14ac:dyDescent="0.25">
      <c r="A1765"/>
    </row>
    <row r="1766" spans="1:1" x14ac:dyDescent="0.25">
      <c r="A1766"/>
    </row>
    <row r="1767" spans="1:1" x14ac:dyDescent="0.25">
      <c r="A1767"/>
    </row>
    <row r="1768" spans="1:1" x14ac:dyDescent="0.25">
      <c r="A1768"/>
    </row>
    <row r="1769" spans="1:1" x14ac:dyDescent="0.25">
      <c r="A1769"/>
    </row>
    <row r="1770" spans="1:1" x14ac:dyDescent="0.25">
      <c r="A1770"/>
    </row>
    <row r="1771" spans="1:1" x14ac:dyDescent="0.25">
      <c r="A1771"/>
    </row>
    <row r="1772" spans="1:1" x14ac:dyDescent="0.25">
      <c r="A1772"/>
    </row>
    <row r="1773" spans="1:1" x14ac:dyDescent="0.25">
      <c r="A1773"/>
    </row>
    <row r="1774" spans="1:1" x14ac:dyDescent="0.25">
      <c r="A1774"/>
    </row>
    <row r="1775" spans="1:1" x14ac:dyDescent="0.25">
      <c r="A1775"/>
    </row>
    <row r="1776" spans="1:1" x14ac:dyDescent="0.25">
      <c r="A1776"/>
    </row>
    <row r="1777" spans="1:1" x14ac:dyDescent="0.25">
      <c r="A1777"/>
    </row>
    <row r="1778" spans="1:1" x14ac:dyDescent="0.25">
      <c r="A1778"/>
    </row>
    <row r="1779" spans="1:1" x14ac:dyDescent="0.25">
      <c r="A1779"/>
    </row>
    <row r="1780" spans="1:1" x14ac:dyDescent="0.25">
      <c r="A1780"/>
    </row>
    <row r="1781" spans="1:1" x14ac:dyDescent="0.25">
      <c r="A1781"/>
    </row>
    <row r="1782" spans="1:1" x14ac:dyDescent="0.25">
      <c r="A1782"/>
    </row>
    <row r="1783" spans="1:1" x14ac:dyDescent="0.25">
      <c r="A1783"/>
    </row>
    <row r="1784" spans="1:1" x14ac:dyDescent="0.25">
      <c r="A1784"/>
    </row>
    <row r="1785" spans="1:1" x14ac:dyDescent="0.25">
      <c r="A1785"/>
    </row>
    <row r="1786" spans="1:1" x14ac:dyDescent="0.25">
      <c r="A1786"/>
    </row>
    <row r="1787" spans="1:1" x14ac:dyDescent="0.25">
      <c r="A1787"/>
    </row>
    <row r="1788" spans="1:1" x14ac:dyDescent="0.25">
      <c r="A1788"/>
    </row>
    <row r="1789" spans="1:1" x14ac:dyDescent="0.25">
      <c r="A1789"/>
    </row>
    <row r="1790" spans="1:1" x14ac:dyDescent="0.25">
      <c r="A1790"/>
    </row>
    <row r="1791" spans="1:1" x14ac:dyDescent="0.25">
      <c r="A1791"/>
    </row>
    <row r="1792" spans="1:1" x14ac:dyDescent="0.25">
      <c r="A1792"/>
    </row>
    <row r="1793" spans="1:1" x14ac:dyDescent="0.25">
      <c r="A1793"/>
    </row>
    <row r="1794" spans="1:1" x14ac:dyDescent="0.25">
      <c r="A1794"/>
    </row>
    <row r="1795" spans="1:1" x14ac:dyDescent="0.25">
      <c r="A1795"/>
    </row>
    <row r="1796" spans="1:1" x14ac:dyDescent="0.25">
      <c r="A1796"/>
    </row>
    <row r="1797" spans="1:1" x14ac:dyDescent="0.25">
      <c r="A1797"/>
    </row>
    <row r="1798" spans="1:1" x14ac:dyDescent="0.25">
      <c r="A1798"/>
    </row>
    <row r="1799" spans="1:1" x14ac:dyDescent="0.25">
      <c r="A1799"/>
    </row>
    <row r="1818" spans="1:1" x14ac:dyDescent="0.25">
      <c r="A1818"/>
    </row>
    <row r="1819" spans="1:1" x14ac:dyDescent="0.25">
      <c r="A1819"/>
    </row>
    <row r="1820" spans="1:1" x14ac:dyDescent="0.25">
      <c r="A1820"/>
    </row>
    <row r="1821" spans="1:1" x14ac:dyDescent="0.25">
      <c r="A1821"/>
    </row>
    <row r="1822" spans="1:1" x14ac:dyDescent="0.25">
      <c r="A1822"/>
    </row>
    <row r="1823" spans="1:1" x14ac:dyDescent="0.25">
      <c r="A1823"/>
    </row>
    <row r="1824" spans="1:1" x14ac:dyDescent="0.25">
      <c r="A1824"/>
    </row>
    <row r="1825" spans="1:1" x14ac:dyDescent="0.25">
      <c r="A1825"/>
    </row>
    <row r="1826" spans="1:1" x14ac:dyDescent="0.25">
      <c r="A1826"/>
    </row>
    <row r="1827" spans="1:1" x14ac:dyDescent="0.25">
      <c r="A1827"/>
    </row>
    <row r="1828" spans="1:1" x14ac:dyDescent="0.25">
      <c r="A1828"/>
    </row>
    <row r="1829" spans="1:1" x14ac:dyDescent="0.25">
      <c r="A1829"/>
    </row>
    <row r="1830" spans="1:1" x14ac:dyDescent="0.25">
      <c r="A1830"/>
    </row>
    <row r="1831" spans="1:1" x14ac:dyDescent="0.25">
      <c r="A1831"/>
    </row>
    <row r="1832" spans="1:1" x14ac:dyDescent="0.25">
      <c r="A1832"/>
    </row>
    <row r="1833" spans="1:1" x14ac:dyDescent="0.25">
      <c r="A1833"/>
    </row>
    <row r="1834" spans="1:1" x14ac:dyDescent="0.25">
      <c r="A1834"/>
    </row>
    <row r="1835" spans="1:1" x14ac:dyDescent="0.25">
      <c r="A1835"/>
    </row>
    <row r="1836" spans="1:1" x14ac:dyDescent="0.25">
      <c r="A1836"/>
    </row>
    <row r="1837" spans="1:1" x14ac:dyDescent="0.25">
      <c r="A1837"/>
    </row>
    <row r="1838" spans="1:1" x14ac:dyDescent="0.25">
      <c r="A1838"/>
    </row>
    <row r="1839" spans="1:1" x14ac:dyDescent="0.25">
      <c r="A1839"/>
    </row>
    <row r="1840" spans="1:1" x14ac:dyDescent="0.25">
      <c r="A1840"/>
    </row>
    <row r="1841" spans="1:1" x14ac:dyDescent="0.25">
      <c r="A1841"/>
    </row>
    <row r="1842" spans="1:1" x14ac:dyDescent="0.25">
      <c r="A1842"/>
    </row>
    <row r="1843" spans="1:1" x14ac:dyDescent="0.25">
      <c r="A1843"/>
    </row>
    <row r="1844" spans="1:1" x14ac:dyDescent="0.25">
      <c r="A1844"/>
    </row>
    <row r="1845" spans="1:1" x14ac:dyDescent="0.25">
      <c r="A1845"/>
    </row>
    <row r="1846" spans="1:1" x14ac:dyDescent="0.25">
      <c r="A1846"/>
    </row>
    <row r="1847" spans="1:1" x14ac:dyDescent="0.25">
      <c r="A1847"/>
    </row>
    <row r="1848" spans="1:1" x14ac:dyDescent="0.25">
      <c r="A1848"/>
    </row>
    <row r="1849" spans="1:1" x14ac:dyDescent="0.25">
      <c r="A1849"/>
    </row>
    <row r="1850" spans="1:1" x14ac:dyDescent="0.25">
      <c r="A1850"/>
    </row>
    <row r="1851" spans="1:1" x14ac:dyDescent="0.25">
      <c r="A1851"/>
    </row>
    <row r="1852" spans="1:1" x14ac:dyDescent="0.25">
      <c r="A1852"/>
    </row>
    <row r="1853" spans="1:1" x14ac:dyDescent="0.25">
      <c r="A1853"/>
    </row>
    <row r="1854" spans="1:1" x14ac:dyDescent="0.25">
      <c r="A1854"/>
    </row>
    <row r="1855" spans="1:1" x14ac:dyDescent="0.25">
      <c r="A1855"/>
    </row>
    <row r="1856" spans="1:1" x14ac:dyDescent="0.25">
      <c r="A1856"/>
    </row>
    <row r="1857" spans="1:1" x14ac:dyDescent="0.25">
      <c r="A1857"/>
    </row>
    <row r="1858" spans="1:1" x14ac:dyDescent="0.25">
      <c r="A1858"/>
    </row>
    <row r="1859" spans="1:1" x14ac:dyDescent="0.25">
      <c r="A1859"/>
    </row>
    <row r="1860" spans="1:1" x14ac:dyDescent="0.25">
      <c r="A1860"/>
    </row>
    <row r="1861" spans="1:1" x14ac:dyDescent="0.25">
      <c r="A1861"/>
    </row>
    <row r="1862" spans="1:1" x14ac:dyDescent="0.25">
      <c r="A1862"/>
    </row>
    <row r="1863" spans="1:1" x14ac:dyDescent="0.25">
      <c r="A1863"/>
    </row>
    <row r="1864" spans="1:1" x14ac:dyDescent="0.25">
      <c r="A1864"/>
    </row>
    <row r="1865" spans="1:1" x14ac:dyDescent="0.25">
      <c r="A1865"/>
    </row>
    <row r="1866" spans="1:1" x14ac:dyDescent="0.25">
      <c r="A1866"/>
    </row>
    <row r="1867" spans="1:1" x14ac:dyDescent="0.25">
      <c r="A1867"/>
    </row>
    <row r="1868" spans="1:1" x14ac:dyDescent="0.25">
      <c r="A1868"/>
    </row>
    <row r="1869" spans="1:1" x14ac:dyDescent="0.25">
      <c r="A1869"/>
    </row>
    <row r="1870" spans="1:1" x14ac:dyDescent="0.25">
      <c r="A1870"/>
    </row>
    <row r="1871" spans="1:1" x14ac:dyDescent="0.25">
      <c r="A1871"/>
    </row>
    <row r="1872" spans="1:1" x14ac:dyDescent="0.25">
      <c r="A1872"/>
    </row>
    <row r="1873" spans="1:1" x14ac:dyDescent="0.25">
      <c r="A1873"/>
    </row>
    <row r="1874" spans="1:1" x14ac:dyDescent="0.25">
      <c r="A1874"/>
    </row>
    <row r="1875" spans="1:1" x14ac:dyDescent="0.25">
      <c r="A1875"/>
    </row>
    <row r="1876" spans="1:1" x14ac:dyDescent="0.25">
      <c r="A1876"/>
    </row>
    <row r="1877" spans="1:1" x14ac:dyDescent="0.25">
      <c r="A1877"/>
    </row>
    <row r="1878" spans="1:1" x14ac:dyDescent="0.25">
      <c r="A1878"/>
    </row>
    <row r="1879" spans="1:1" x14ac:dyDescent="0.25">
      <c r="A1879"/>
    </row>
    <row r="1880" spans="1:1" x14ac:dyDescent="0.25">
      <c r="A1880"/>
    </row>
    <row r="1881" spans="1:1" x14ac:dyDescent="0.25">
      <c r="A1881"/>
    </row>
    <row r="1882" spans="1:1" x14ac:dyDescent="0.25">
      <c r="A1882"/>
    </row>
    <row r="1883" spans="1:1" x14ac:dyDescent="0.25">
      <c r="A1883"/>
    </row>
    <row r="1884" spans="1:1" x14ac:dyDescent="0.25">
      <c r="A1884"/>
    </row>
    <row r="1885" spans="1:1" x14ac:dyDescent="0.25">
      <c r="A1885"/>
    </row>
    <row r="1886" spans="1:1" x14ac:dyDescent="0.25">
      <c r="A1886"/>
    </row>
    <row r="1887" spans="1:1" x14ac:dyDescent="0.25">
      <c r="A1887"/>
    </row>
    <row r="1888" spans="1:1" x14ac:dyDescent="0.25">
      <c r="A1888"/>
    </row>
    <row r="1889" spans="1:1" x14ac:dyDescent="0.25">
      <c r="A1889"/>
    </row>
    <row r="1890" spans="1:1" x14ac:dyDescent="0.25">
      <c r="A1890"/>
    </row>
    <row r="1891" spans="1:1" x14ac:dyDescent="0.25">
      <c r="A1891"/>
    </row>
    <row r="1892" spans="1:1" x14ac:dyDescent="0.25">
      <c r="A1892"/>
    </row>
    <row r="1893" spans="1:1" x14ac:dyDescent="0.25">
      <c r="A1893"/>
    </row>
    <row r="1894" spans="1:1" x14ac:dyDescent="0.25">
      <c r="A1894"/>
    </row>
    <row r="1895" spans="1:1" x14ac:dyDescent="0.25">
      <c r="A1895"/>
    </row>
    <row r="1896" spans="1:1" x14ac:dyDescent="0.25">
      <c r="A1896"/>
    </row>
    <row r="1897" spans="1:1" x14ac:dyDescent="0.25">
      <c r="A1897"/>
    </row>
    <row r="1898" spans="1:1" x14ac:dyDescent="0.25">
      <c r="A1898"/>
    </row>
    <row r="1899" spans="1:1" x14ac:dyDescent="0.25">
      <c r="A1899"/>
    </row>
    <row r="1900" spans="1:1" x14ac:dyDescent="0.25">
      <c r="A1900"/>
    </row>
    <row r="1901" spans="1:1" x14ac:dyDescent="0.25">
      <c r="A1901"/>
    </row>
    <row r="1902" spans="1:1" x14ac:dyDescent="0.25">
      <c r="A1902"/>
    </row>
    <row r="1903" spans="1:1" x14ac:dyDescent="0.25">
      <c r="A1903"/>
    </row>
    <row r="1904" spans="1:1" x14ac:dyDescent="0.25">
      <c r="A1904"/>
    </row>
    <row r="1905" spans="1:1" x14ac:dyDescent="0.25">
      <c r="A1905"/>
    </row>
    <row r="1906" spans="1:1" x14ac:dyDescent="0.25">
      <c r="A1906"/>
    </row>
    <row r="1907" spans="1:1" x14ac:dyDescent="0.25">
      <c r="A1907"/>
    </row>
    <row r="1908" spans="1:1" x14ac:dyDescent="0.25">
      <c r="A1908"/>
    </row>
    <row r="1909" spans="1:1" x14ac:dyDescent="0.25">
      <c r="A1909"/>
    </row>
    <row r="1910" spans="1:1" x14ac:dyDescent="0.25">
      <c r="A1910"/>
    </row>
    <row r="1911" spans="1:1" x14ac:dyDescent="0.25">
      <c r="A1911"/>
    </row>
    <row r="1912" spans="1:1" x14ac:dyDescent="0.25">
      <c r="A1912"/>
    </row>
    <row r="1913" spans="1:1" x14ac:dyDescent="0.25">
      <c r="A1913"/>
    </row>
    <row r="1914" spans="1:1" x14ac:dyDescent="0.25">
      <c r="A1914"/>
    </row>
    <row r="1915" spans="1:1" x14ac:dyDescent="0.25">
      <c r="A1915"/>
    </row>
    <row r="1916" spans="1:1" x14ac:dyDescent="0.25">
      <c r="A1916"/>
    </row>
    <row r="1917" spans="1:1" x14ac:dyDescent="0.25">
      <c r="A1917"/>
    </row>
    <row r="1918" spans="1:1" x14ac:dyDescent="0.25">
      <c r="A1918"/>
    </row>
    <row r="1919" spans="1:1" x14ac:dyDescent="0.25">
      <c r="A1919"/>
    </row>
    <row r="1920" spans="1:1" x14ac:dyDescent="0.25">
      <c r="A1920"/>
    </row>
    <row r="1921" spans="1:1" x14ac:dyDescent="0.25">
      <c r="A1921"/>
    </row>
    <row r="1922" spans="1:1" x14ac:dyDescent="0.25">
      <c r="A1922"/>
    </row>
    <row r="1923" spans="1:1" x14ac:dyDescent="0.25">
      <c r="A1923"/>
    </row>
    <row r="1924" spans="1:1" x14ac:dyDescent="0.25">
      <c r="A1924"/>
    </row>
    <row r="1925" spans="1:1" x14ac:dyDescent="0.25">
      <c r="A1925"/>
    </row>
    <row r="1926" spans="1:1" x14ac:dyDescent="0.25">
      <c r="A1926"/>
    </row>
    <row r="1927" spans="1:1" x14ac:dyDescent="0.25">
      <c r="A1927"/>
    </row>
    <row r="1928" spans="1:1" x14ac:dyDescent="0.25">
      <c r="A1928"/>
    </row>
    <row r="1929" spans="1:1" x14ac:dyDescent="0.25">
      <c r="A1929"/>
    </row>
    <row r="1930" spans="1:1" x14ac:dyDescent="0.25">
      <c r="A1930"/>
    </row>
    <row r="1931" spans="1:1" x14ac:dyDescent="0.25">
      <c r="A1931"/>
    </row>
    <row r="1932" spans="1:1" x14ac:dyDescent="0.25">
      <c r="A1932"/>
    </row>
    <row r="1933" spans="1:1" x14ac:dyDescent="0.25">
      <c r="A1933"/>
    </row>
    <row r="1934" spans="1:1" x14ac:dyDescent="0.25">
      <c r="A1934"/>
    </row>
    <row r="1935" spans="1:1" x14ac:dyDescent="0.25">
      <c r="A1935"/>
    </row>
    <row r="1936" spans="1:1" x14ac:dyDescent="0.25">
      <c r="A1936"/>
    </row>
    <row r="1937" spans="1:1" x14ac:dyDescent="0.25">
      <c r="A1937"/>
    </row>
    <row r="1938" spans="1:1" x14ac:dyDescent="0.25">
      <c r="A1938"/>
    </row>
    <row r="1939" spans="1:1" x14ac:dyDescent="0.25">
      <c r="A1939"/>
    </row>
    <row r="1940" spans="1:1" x14ac:dyDescent="0.25">
      <c r="A1940"/>
    </row>
    <row r="1941" spans="1:1" x14ac:dyDescent="0.25">
      <c r="A1941"/>
    </row>
    <row r="1942" spans="1:1" x14ac:dyDescent="0.25">
      <c r="A1942"/>
    </row>
    <row r="1943" spans="1:1" x14ac:dyDescent="0.25">
      <c r="A1943"/>
    </row>
    <row r="1944" spans="1:1" x14ac:dyDescent="0.25">
      <c r="A1944"/>
    </row>
    <row r="1945" spans="1:1" x14ac:dyDescent="0.25">
      <c r="A1945"/>
    </row>
    <row r="1946" spans="1:1" x14ac:dyDescent="0.25">
      <c r="A1946"/>
    </row>
    <row r="1947" spans="1:1" x14ac:dyDescent="0.25">
      <c r="A1947"/>
    </row>
    <row r="1948" spans="1:1" x14ac:dyDescent="0.25">
      <c r="A1948"/>
    </row>
    <row r="1949" spans="1:1" x14ac:dyDescent="0.25">
      <c r="A1949"/>
    </row>
    <row r="1950" spans="1:1" x14ac:dyDescent="0.25">
      <c r="A1950"/>
    </row>
    <row r="1951" spans="1:1" x14ac:dyDescent="0.25">
      <c r="A1951"/>
    </row>
    <row r="1952" spans="1:1" x14ac:dyDescent="0.25">
      <c r="A1952"/>
    </row>
    <row r="1953" spans="1:1" x14ac:dyDescent="0.25">
      <c r="A1953"/>
    </row>
    <row r="1954" spans="1:1" x14ac:dyDescent="0.25">
      <c r="A1954"/>
    </row>
    <row r="1955" spans="1:1" x14ac:dyDescent="0.25">
      <c r="A1955"/>
    </row>
    <row r="1956" spans="1:1" x14ac:dyDescent="0.25">
      <c r="A1956"/>
    </row>
    <row r="1957" spans="1:1" x14ac:dyDescent="0.25">
      <c r="A1957"/>
    </row>
    <row r="1958" spans="1:1" x14ac:dyDescent="0.25">
      <c r="A1958"/>
    </row>
    <row r="1959" spans="1:1" x14ac:dyDescent="0.25">
      <c r="A1959"/>
    </row>
    <row r="1960" spans="1:1" x14ac:dyDescent="0.25">
      <c r="A1960"/>
    </row>
    <row r="1961" spans="1:1" x14ac:dyDescent="0.25">
      <c r="A1961"/>
    </row>
    <row r="1962" spans="1:1" x14ac:dyDescent="0.25">
      <c r="A1962"/>
    </row>
    <row r="1963" spans="1:1" x14ac:dyDescent="0.25">
      <c r="A1963"/>
    </row>
    <row r="1964" spans="1:1" x14ac:dyDescent="0.25">
      <c r="A1964"/>
    </row>
    <row r="1965" spans="1:1" x14ac:dyDescent="0.25">
      <c r="A1965"/>
    </row>
    <row r="1966" spans="1:1" x14ac:dyDescent="0.25">
      <c r="A1966"/>
    </row>
    <row r="1967" spans="1:1" x14ac:dyDescent="0.25">
      <c r="A1967"/>
    </row>
    <row r="1968" spans="1:1" x14ac:dyDescent="0.25">
      <c r="A1968"/>
    </row>
    <row r="1969" spans="1:1" x14ac:dyDescent="0.25">
      <c r="A1969"/>
    </row>
    <row r="1970" spans="1:1" x14ac:dyDescent="0.25">
      <c r="A1970"/>
    </row>
    <row r="1971" spans="1:1" x14ac:dyDescent="0.25">
      <c r="A1971"/>
    </row>
    <row r="1972" spans="1:1" x14ac:dyDescent="0.25">
      <c r="A1972"/>
    </row>
    <row r="1973" spans="1:1" x14ac:dyDescent="0.25">
      <c r="A1973"/>
    </row>
    <row r="1974" spans="1:1" x14ac:dyDescent="0.25">
      <c r="A1974"/>
    </row>
    <row r="1975" spans="1:1" x14ac:dyDescent="0.25">
      <c r="A1975"/>
    </row>
    <row r="1976" spans="1:1" x14ac:dyDescent="0.25">
      <c r="A1976"/>
    </row>
    <row r="1977" spans="1:1" x14ac:dyDescent="0.25">
      <c r="A1977"/>
    </row>
    <row r="1978" spans="1:1" x14ac:dyDescent="0.25">
      <c r="A1978"/>
    </row>
    <row r="1979" spans="1:1" x14ac:dyDescent="0.25">
      <c r="A1979"/>
    </row>
    <row r="1980" spans="1:1" x14ac:dyDescent="0.25">
      <c r="A1980"/>
    </row>
    <row r="1981" spans="1:1" x14ac:dyDescent="0.25">
      <c r="A1981"/>
    </row>
    <row r="1982" spans="1:1" x14ac:dyDescent="0.25">
      <c r="A1982"/>
    </row>
    <row r="1983" spans="1:1" x14ac:dyDescent="0.25">
      <c r="A1983"/>
    </row>
    <row r="1984" spans="1:1" x14ac:dyDescent="0.25">
      <c r="A1984"/>
    </row>
    <row r="1985" spans="1:1" x14ac:dyDescent="0.25">
      <c r="A1985"/>
    </row>
    <row r="1986" spans="1:1" x14ac:dyDescent="0.25">
      <c r="A1986"/>
    </row>
    <row r="1987" spans="1:1" x14ac:dyDescent="0.25">
      <c r="A1987"/>
    </row>
    <row r="1988" spans="1:1" x14ac:dyDescent="0.25">
      <c r="A1988"/>
    </row>
    <row r="1989" spans="1:1" x14ac:dyDescent="0.25">
      <c r="A1989"/>
    </row>
    <row r="1990" spans="1:1" x14ac:dyDescent="0.25">
      <c r="A1990"/>
    </row>
    <row r="1991" spans="1:1" x14ac:dyDescent="0.25">
      <c r="A1991"/>
    </row>
    <row r="1992" spans="1:1" x14ac:dyDescent="0.25">
      <c r="A1992"/>
    </row>
    <row r="1993" spans="1:1" x14ac:dyDescent="0.25">
      <c r="A1993"/>
    </row>
    <row r="1994" spans="1:1" x14ac:dyDescent="0.25">
      <c r="A1994"/>
    </row>
    <row r="1995" spans="1:1" x14ac:dyDescent="0.25">
      <c r="A1995"/>
    </row>
    <row r="1996" spans="1:1" x14ac:dyDescent="0.25">
      <c r="A1996"/>
    </row>
    <row r="1997" spans="1:1" x14ac:dyDescent="0.25">
      <c r="A1997"/>
    </row>
    <row r="1998" spans="1:1" x14ac:dyDescent="0.25">
      <c r="A1998"/>
    </row>
    <row r="1999" spans="1:1" x14ac:dyDescent="0.25">
      <c r="A1999"/>
    </row>
    <row r="2000" spans="1:1" x14ac:dyDescent="0.25">
      <c r="A2000"/>
    </row>
    <row r="2001" spans="1:1" x14ac:dyDescent="0.25">
      <c r="A2001"/>
    </row>
    <row r="2002" spans="1:1" x14ac:dyDescent="0.25">
      <c r="A2002"/>
    </row>
    <row r="2003" spans="1:1" x14ac:dyDescent="0.25">
      <c r="A2003"/>
    </row>
    <row r="2004" spans="1:1" x14ac:dyDescent="0.25">
      <c r="A2004"/>
    </row>
    <row r="2005" spans="1:1" x14ac:dyDescent="0.25">
      <c r="A2005"/>
    </row>
    <row r="2006" spans="1:1" x14ac:dyDescent="0.25">
      <c r="A2006"/>
    </row>
    <row r="2007" spans="1:1" x14ac:dyDescent="0.25">
      <c r="A2007"/>
    </row>
    <row r="2008" spans="1:1" x14ac:dyDescent="0.25">
      <c r="A2008"/>
    </row>
    <row r="2009" spans="1:1" x14ac:dyDescent="0.25">
      <c r="A2009"/>
    </row>
    <row r="2010" spans="1:1" x14ac:dyDescent="0.25">
      <c r="A2010"/>
    </row>
    <row r="2011" spans="1:1" x14ac:dyDescent="0.25">
      <c r="A2011"/>
    </row>
    <row r="2012" spans="1:1" x14ac:dyDescent="0.25">
      <c r="A2012"/>
    </row>
    <row r="2013" spans="1:1" x14ac:dyDescent="0.25">
      <c r="A2013"/>
    </row>
    <row r="2014" spans="1:1" x14ac:dyDescent="0.25">
      <c r="A2014"/>
    </row>
    <row r="2015" spans="1:1" x14ac:dyDescent="0.25">
      <c r="A2015"/>
    </row>
    <row r="2016" spans="1:1" x14ac:dyDescent="0.25">
      <c r="A2016"/>
    </row>
    <row r="2017" spans="1:1" x14ac:dyDescent="0.25">
      <c r="A2017"/>
    </row>
    <row r="2018" spans="1:1" x14ac:dyDescent="0.25">
      <c r="A2018"/>
    </row>
    <row r="2019" spans="1:1" x14ac:dyDescent="0.25">
      <c r="A2019"/>
    </row>
    <row r="2020" spans="1:1" x14ac:dyDescent="0.25">
      <c r="A2020"/>
    </row>
    <row r="2021" spans="1:1" x14ac:dyDescent="0.25">
      <c r="A2021"/>
    </row>
    <row r="2022" spans="1:1" x14ac:dyDescent="0.25">
      <c r="A2022"/>
    </row>
    <row r="2023" spans="1:1" x14ac:dyDescent="0.25">
      <c r="A2023"/>
    </row>
    <row r="2024" spans="1:1" x14ac:dyDescent="0.25">
      <c r="A2024"/>
    </row>
    <row r="2025" spans="1:1" x14ac:dyDescent="0.25">
      <c r="A2025"/>
    </row>
    <row r="2026" spans="1:1" x14ac:dyDescent="0.25">
      <c r="A2026"/>
    </row>
    <row r="2027" spans="1:1" x14ac:dyDescent="0.25">
      <c r="A2027"/>
    </row>
    <row r="2028" spans="1:1" x14ac:dyDescent="0.25">
      <c r="A2028"/>
    </row>
    <row r="2029" spans="1:1" x14ac:dyDescent="0.25">
      <c r="A2029"/>
    </row>
    <row r="2030" spans="1:1" x14ac:dyDescent="0.25">
      <c r="A2030"/>
    </row>
    <row r="2031" spans="1:1" x14ac:dyDescent="0.25">
      <c r="A2031"/>
    </row>
    <row r="2032" spans="1:1" x14ac:dyDescent="0.25">
      <c r="A2032"/>
    </row>
    <row r="2033" spans="1:1" x14ac:dyDescent="0.25">
      <c r="A2033"/>
    </row>
    <row r="2034" spans="1:1" x14ac:dyDescent="0.25">
      <c r="A2034"/>
    </row>
    <row r="2035" spans="1:1" x14ac:dyDescent="0.25">
      <c r="A2035"/>
    </row>
    <row r="2036" spans="1:1" x14ac:dyDescent="0.25">
      <c r="A2036"/>
    </row>
    <row r="2037" spans="1:1" x14ac:dyDescent="0.25">
      <c r="A2037"/>
    </row>
    <row r="2038" spans="1:1" x14ac:dyDescent="0.25">
      <c r="A2038"/>
    </row>
    <row r="2039" spans="1:1" x14ac:dyDescent="0.25">
      <c r="A2039"/>
    </row>
    <row r="2040" spans="1:1" x14ac:dyDescent="0.25">
      <c r="A2040"/>
    </row>
    <row r="2041" spans="1:1" x14ac:dyDescent="0.25">
      <c r="A2041"/>
    </row>
    <row r="2042" spans="1:1" x14ac:dyDescent="0.25">
      <c r="A2042"/>
    </row>
    <row r="2043" spans="1:1" x14ac:dyDescent="0.25">
      <c r="A2043"/>
    </row>
    <row r="2044" spans="1:1" x14ac:dyDescent="0.25">
      <c r="A2044"/>
    </row>
    <row r="2045" spans="1:1" x14ac:dyDescent="0.25">
      <c r="A2045"/>
    </row>
    <row r="2046" spans="1:1" x14ac:dyDescent="0.25">
      <c r="A2046"/>
    </row>
    <row r="2047" spans="1:1" x14ac:dyDescent="0.25">
      <c r="A2047"/>
    </row>
    <row r="2048" spans="1:1" x14ac:dyDescent="0.25">
      <c r="A2048"/>
    </row>
    <row r="2049" spans="1:1" x14ac:dyDescent="0.25">
      <c r="A2049"/>
    </row>
    <row r="2050" spans="1:1" x14ac:dyDescent="0.25">
      <c r="A2050"/>
    </row>
    <row r="2051" spans="1:1" x14ac:dyDescent="0.25">
      <c r="A2051"/>
    </row>
    <row r="2052" spans="1:1" x14ac:dyDescent="0.25">
      <c r="A2052"/>
    </row>
    <row r="2053" spans="1:1" x14ac:dyDescent="0.25">
      <c r="A2053"/>
    </row>
    <row r="2054" spans="1:1" x14ac:dyDescent="0.25">
      <c r="A2054"/>
    </row>
    <row r="2055" spans="1:1" x14ac:dyDescent="0.25">
      <c r="A2055"/>
    </row>
    <row r="2056" spans="1:1" x14ac:dyDescent="0.25">
      <c r="A2056"/>
    </row>
    <row r="2077" spans="1:1" x14ac:dyDescent="0.25">
      <c r="A2077"/>
    </row>
    <row r="2078" spans="1:1" x14ac:dyDescent="0.25">
      <c r="A2078"/>
    </row>
    <row r="2079" spans="1:1" x14ac:dyDescent="0.25">
      <c r="A2079"/>
    </row>
    <row r="2080" spans="1:1" x14ac:dyDescent="0.25">
      <c r="A2080"/>
    </row>
    <row r="2081" spans="1:1" x14ac:dyDescent="0.25">
      <c r="A2081"/>
    </row>
    <row r="2082" spans="1:1" x14ac:dyDescent="0.25">
      <c r="A2082"/>
    </row>
    <row r="2083" spans="1:1" x14ac:dyDescent="0.25">
      <c r="A2083"/>
    </row>
    <row r="2084" spans="1:1" x14ac:dyDescent="0.25">
      <c r="A2084"/>
    </row>
    <row r="2085" spans="1:1" x14ac:dyDescent="0.25">
      <c r="A2085"/>
    </row>
    <row r="2086" spans="1:1" x14ac:dyDescent="0.25">
      <c r="A2086"/>
    </row>
    <row r="2087" spans="1:1" x14ac:dyDescent="0.25">
      <c r="A2087"/>
    </row>
    <row r="2088" spans="1:1" x14ac:dyDescent="0.25">
      <c r="A2088"/>
    </row>
    <row r="2089" spans="1:1" x14ac:dyDescent="0.25">
      <c r="A2089"/>
    </row>
    <row r="2090" spans="1:1" x14ac:dyDescent="0.25">
      <c r="A2090"/>
    </row>
    <row r="2091" spans="1:1" x14ac:dyDescent="0.25">
      <c r="A2091"/>
    </row>
    <row r="2092" spans="1:1" x14ac:dyDescent="0.25">
      <c r="A2092"/>
    </row>
    <row r="2093" spans="1:1" x14ac:dyDescent="0.25">
      <c r="A2093"/>
    </row>
    <row r="2094" spans="1:1" x14ac:dyDescent="0.25">
      <c r="A2094"/>
    </row>
    <row r="2095" spans="1:1" x14ac:dyDescent="0.25">
      <c r="A2095"/>
    </row>
    <row r="2096" spans="1:1" x14ac:dyDescent="0.25">
      <c r="A2096"/>
    </row>
    <row r="2097" spans="1:1" x14ac:dyDescent="0.25">
      <c r="A2097"/>
    </row>
    <row r="2098" spans="1:1" x14ac:dyDescent="0.25">
      <c r="A2098"/>
    </row>
    <row r="2099" spans="1:1" x14ac:dyDescent="0.25">
      <c r="A2099"/>
    </row>
    <row r="2100" spans="1:1" x14ac:dyDescent="0.25">
      <c r="A2100"/>
    </row>
    <row r="2101" spans="1:1" x14ac:dyDescent="0.25">
      <c r="A2101"/>
    </row>
    <row r="2102" spans="1:1" x14ac:dyDescent="0.25">
      <c r="A2102"/>
    </row>
    <row r="2103" spans="1:1" x14ac:dyDescent="0.25">
      <c r="A2103"/>
    </row>
    <row r="2104" spans="1:1" x14ac:dyDescent="0.25">
      <c r="A2104"/>
    </row>
    <row r="2105" spans="1:1" x14ac:dyDescent="0.25">
      <c r="A2105"/>
    </row>
    <row r="2106" spans="1:1" x14ac:dyDescent="0.25">
      <c r="A2106"/>
    </row>
    <row r="2107" spans="1:1" x14ac:dyDescent="0.25">
      <c r="A2107"/>
    </row>
    <row r="2108" spans="1:1" x14ac:dyDescent="0.25">
      <c r="A2108"/>
    </row>
    <row r="2109" spans="1:1" x14ac:dyDescent="0.25">
      <c r="A2109"/>
    </row>
    <row r="2110" spans="1:1" x14ac:dyDescent="0.25">
      <c r="A2110"/>
    </row>
    <row r="2111" spans="1:1" x14ac:dyDescent="0.25">
      <c r="A2111"/>
    </row>
    <row r="2112" spans="1:1" x14ac:dyDescent="0.25">
      <c r="A2112"/>
    </row>
    <row r="2113" spans="1:1" x14ac:dyDescent="0.25">
      <c r="A2113"/>
    </row>
    <row r="2114" spans="1:1" x14ac:dyDescent="0.25">
      <c r="A2114"/>
    </row>
    <row r="2115" spans="1:1" x14ac:dyDescent="0.25">
      <c r="A2115"/>
    </row>
    <row r="2116" spans="1:1" x14ac:dyDescent="0.25">
      <c r="A2116"/>
    </row>
    <row r="2117" spans="1:1" x14ac:dyDescent="0.25">
      <c r="A2117"/>
    </row>
    <row r="2118" spans="1:1" x14ac:dyDescent="0.25">
      <c r="A2118"/>
    </row>
    <row r="2119" spans="1:1" x14ac:dyDescent="0.25">
      <c r="A2119"/>
    </row>
    <row r="2120" spans="1:1" x14ac:dyDescent="0.25">
      <c r="A2120"/>
    </row>
    <row r="2121" spans="1:1" x14ac:dyDescent="0.25">
      <c r="A2121"/>
    </row>
    <row r="2122" spans="1:1" x14ac:dyDescent="0.25">
      <c r="A2122"/>
    </row>
    <row r="2123" spans="1:1" x14ac:dyDescent="0.25">
      <c r="A2123"/>
    </row>
    <row r="2124" spans="1:1" x14ac:dyDescent="0.25">
      <c r="A2124"/>
    </row>
    <row r="2125" spans="1:1" x14ac:dyDescent="0.25">
      <c r="A2125"/>
    </row>
    <row r="2126" spans="1:1" x14ac:dyDescent="0.25">
      <c r="A2126"/>
    </row>
    <row r="2127" spans="1:1" x14ac:dyDescent="0.25">
      <c r="A2127"/>
    </row>
    <row r="2128" spans="1:1" x14ac:dyDescent="0.25">
      <c r="A2128"/>
    </row>
    <row r="2129" spans="1:1" x14ac:dyDescent="0.25">
      <c r="A2129"/>
    </row>
    <row r="2130" spans="1:1" x14ac:dyDescent="0.25">
      <c r="A2130"/>
    </row>
    <row r="2131" spans="1:1" x14ac:dyDescent="0.25">
      <c r="A2131"/>
    </row>
    <row r="2132" spans="1:1" x14ac:dyDescent="0.25">
      <c r="A2132"/>
    </row>
    <row r="2133" spans="1:1" x14ac:dyDescent="0.25">
      <c r="A2133"/>
    </row>
    <row r="2134" spans="1:1" x14ac:dyDescent="0.25">
      <c r="A2134"/>
    </row>
    <row r="2135" spans="1:1" x14ac:dyDescent="0.25">
      <c r="A2135"/>
    </row>
    <row r="2136" spans="1:1" x14ac:dyDescent="0.25">
      <c r="A2136"/>
    </row>
    <row r="2137" spans="1:1" x14ac:dyDescent="0.25">
      <c r="A2137"/>
    </row>
    <row r="2138" spans="1:1" x14ac:dyDescent="0.25">
      <c r="A2138"/>
    </row>
    <row r="2139" spans="1:1" x14ac:dyDescent="0.25">
      <c r="A2139"/>
    </row>
    <row r="2140" spans="1:1" x14ac:dyDescent="0.25">
      <c r="A2140"/>
    </row>
    <row r="2141" spans="1:1" x14ac:dyDescent="0.25">
      <c r="A2141"/>
    </row>
    <row r="2142" spans="1:1" x14ac:dyDescent="0.25">
      <c r="A2142"/>
    </row>
    <row r="2143" spans="1:1" x14ac:dyDescent="0.25">
      <c r="A2143"/>
    </row>
    <row r="2144" spans="1:1" x14ac:dyDescent="0.25">
      <c r="A2144"/>
    </row>
    <row r="2145" spans="1:1" x14ac:dyDescent="0.25">
      <c r="A2145"/>
    </row>
    <row r="2146" spans="1:1" x14ac:dyDescent="0.25">
      <c r="A2146"/>
    </row>
    <row r="2147" spans="1:1" x14ac:dyDescent="0.25">
      <c r="A2147"/>
    </row>
    <row r="2148" spans="1:1" x14ac:dyDescent="0.25">
      <c r="A2148"/>
    </row>
    <row r="2149" spans="1:1" x14ac:dyDescent="0.25">
      <c r="A2149"/>
    </row>
    <row r="2150" spans="1:1" x14ac:dyDescent="0.25">
      <c r="A2150"/>
    </row>
    <row r="2151" spans="1:1" x14ac:dyDescent="0.25">
      <c r="A2151"/>
    </row>
    <row r="2152" spans="1:1" x14ac:dyDescent="0.25">
      <c r="A2152"/>
    </row>
    <row r="2153" spans="1:1" x14ac:dyDescent="0.25">
      <c r="A2153"/>
    </row>
    <row r="2154" spans="1:1" x14ac:dyDescent="0.25">
      <c r="A2154"/>
    </row>
    <row r="2155" spans="1:1" x14ac:dyDescent="0.25">
      <c r="A2155"/>
    </row>
    <row r="2156" spans="1:1" x14ac:dyDescent="0.25">
      <c r="A2156"/>
    </row>
    <row r="2157" spans="1:1" x14ac:dyDescent="0.25">
      <c r="A2157"/>
    </row>
    <row r="2158" spans="1:1" x14ac:dyDescent="0.25">
      <c r="A2158"/>
    </row>
    <row r="2159" spans="1:1" x14ac:dyDescent="0.25">
      <c r="A2159"/>
    </row>
    <row r="2160" spans="1:1" x14ac:dyDescent="0.25">
      <c r="A2160"/>
    </row>
    <row r="2161" spans="1:1" x14ac:dyDescent="0.25">
      <c r="A2161"/>
    </row>
    <row r="2162" spans="1:1" x14ac:dyDescent="0.25">
      <c r="A2162"/>
    </row>
    <row r="2163" spans="1:1" x14ac:dyDescent="0.25">
      <c r="A2163"/>
    </row>
    <row r="2164" spans="1:1" x14ac:dyDescent="0.25">
      <c r="A2164"/>
    </row>
    <row r="2165" spans="1:1" x14ac:dyDescent="0.25">
      <c r="A2165"/>
    </row>
    <row r="2166" spans="1:1" x14ac:dyDescent="0.25">
      <c r="A2166"/>
    </row>
    <row r="2167" spans="1:1" x14ac:dyDescent="0.25">
      <c r="A2167"/>
    </row>
    <row r="2168" spans="1:1" x14ac:dyDescent="0.25">
      <c r="A2168"/>
    </row>
    <row r="2169" spans="1:1" x14ac:dyDescent="0.25">
      <c r="A2169"/>
    </row>
    <row r="2170" spans="1:1" x14ac:dyDescent="0.25">
      <c r="A2170"/>
    </row>
    <row r="2171" spans="1:1" x14ac:dyDescent="0.25">
      <c r="A2171"/>
    </row>
    <row r="2172" spans="1:1" x14ac:dyDescent="0.25">
      <c r="A2172"/>
    </row>
    <row r="2173" spans="1:1" x14ac:dyDescent="0.25">
      <c r="A2173"/>
    </row>
    <row r="2174" spans="1:1" x14ac:dyDescent="0.25">
      <c r="A2174"/>
    </row>
    <row r="2175" spans="1:1" x14ac:dyDescent="0.25">
      <c r="A2175"/>
    </row>
    <row r="2176" spans="1:1" x14ac:dyDescent="0.25">
      <c r="A2176"/>
    </row>
    <row r="2177" spans="1:1" x14ac:dyDescent="0.25">
      <c r="A2177"/>
    </row>
    <row r="2178" spans="1:1" x14ac:dyDescent="0.25">
      <c r="A2178"/>
    </row>
    <row r="2179" spans="1:1" x14ac:dyDescent="0.25">
      <c r="A2179"/>
    </row>
    <row r="2180" spans="1:1" x14ac:dyDescent="0.25">
      <c r="A2180"/>
    </row>
    <row r="2181" spans="1:1" x14ac:dyDescent="0.25">
      <c r="A2181"/>
    </row>
    <row r="2182" spans="1:1" x14ac:dyDescent="0.25">
      <c r="A2182"/>
    </row>
    <row r="2183" spans="1:1" x14ac:dyDescent="0.25">
      <c r="A2183"/>
    </row>
    <row r="2184" spans="1:1" x14ac:dyDescent="0.25">
      <c r="A2184"/>
    </row>
    <row r="2185" spans="1:1" x14ac:dyDescent="0.25">
      <c r="A2185"/>
    </row>
    <row r="2186" spans="1:1" x14ac:dyDescent="0.25">
      <c r="A2186"/>
    </row>
    <row r="2187" spans="1:1" x14ac:dyDescent="0.25">
      <c r="A2187"/>
    </row>
    <row r="2188" spans="1:1" x14ac:dyDescent="0.25">
      <c r="A2188"/>
    </row>
    <row r="2189" spans="1:1" x14ac:dyDescent="0.25">
      <c r="A2189"/>
    </row>
    <row r="2190" spans="1:1" x14ac:dyDescent="0.25">
      <c r="A2190"/>
    </row>
    <row r="2191" spans="1:1" x14ac:dyDescent="0.25">
      <c r="A2191"/>
    </row>
    <row r="2192" spans="1:1" x14ac:dyDescent="0.25">
      <c r="A2192"/>
    </row>
    <row r="2193" spans="1:1" x14ac:dyDescent="0.25">
      <c r="A2193"/>
    </row>
    <row r="2194" spans="1:1" x14ac:dyDescent="0.25">
      <c r="A2194"/>
    </row>
    <row r="2195" spans="1:1" x14ac:dyDescent="0.25">
      <c r="A2195"/>
    </row>
    <row r="2196" spans="1:1" x14ac:dyDescent="0.25">
      <c r="A2196"/>
    </row>
    <row r="2197" spans="1:1" x14ac:dyDescent="0.25">
      <c r="A2197"/>
    </row>
    <row r="2198" spans="1:1" x14ac:dyDescent="0.25">
      <c r="A2198"/>
    </row>
    <row r="2199" spans="1:1" x14ac:dyDescent="0.25">
      <c r="A2199"/>
    </row>
    <row r="2200" spans="1:1" x14ac:dyDescent="0.25">
      <c r="A2200"/>
    </row>
    <row r="2201" spans="1:1" x14ac:dyDescent="0.25">
      <c r="A2201"/>
    </row>
    <row r="2202" spans="1:1" x14ac:dyDescent="0.25">
      <c r="A2202"/>
    </row>
    <row r="2203" spans="1:1" x14ac:dyDescent="0.25">
      <c r="A2203"/>
    </row>
    <row r="2204" spans="1:1" x14ac:dyDescent="0.25">
      <c r="A2204"/>
    </row>
    <row r="2205" spans="1:1" x14ac:dyDescent="0.25">
      <c r="A2205"/>
    </row>
    <row r="2206" spans="1:1" x14ac:dyDescent="0.25">
      <c r="A2206"/>
    </row>
    <row r="2207" spans="1:1" x14ac:dyDescent="0.25">
      <c r="A2207"/>
    </row>
    <row r="2208" spans="1:1" x14ac:dyDescent="0.25">
      <c r="A2208"/>
    </row>
    <row r="2209" spans="1:1" x14ac:dyDescent="0.25">
      <c r="A2209"/>
    </row>
    <row r="2210" spans="1:1" x14ac:dyDescent="0.25">
      <c r="A2210"/>
    </row>
    <row r="2211" spans="1:1" x14ac:dyDescent="0.25">
      <c r="A2211"/>
    </row>
    <row r="2212" spans="1:1" x14ac:dyDescent="0.25">
      <c r="A2212"/>
    </row>
    <row r="2213" spans="1:1" x14ac:dyDescent="0.25">
      <c r="A2213"/>
    </row>
    <row r="2214" spans="1:1" x14ac:dyDescent="0.25">
      <c r="A2214"/>
    </row>
    <row r="2215" spans="1:1" x14ac:dyDescent="0.25">
      <c r="A2215"/>
    </row>
    <row r="2216" spans="1:1" x14ac:dyDescent="0.25">
      <c r="A2216"/>
    </row>
    <row r="2217" spans="1:1" x14ac:dyDescent="0.25">
      <c r="A2217"/>
    </row>
    <row r="2218" spans="1:1" x14ac:dyDescent="0.25">
      <c r="A2218"/>
    </row>
    <row r="2219" spans="1:1" x14ac:dyDescent="0.25">
      <c r="A2219"/>
    </row>
    <row r="2220" spans="1:1" x14ac:dyDescent="0.25">
      <c r="A2220"/>
    </row>
    <row r="2221" spans="1:1" x14ac:dyDescent="0.25">
      <c r="A2221"/>
    </row>
    <row r="2222" spans="1:1" x14ac:dyDescent="0.25">
      <c r="A2222"/>
    </row>
    <row r="2223" spans="1:1" x14ac:dyDescent="0.25">
      <c r="A2223"/>
    </row>
    <row r="2224" spans="1:1" x14ac:dyDescent="0.25">
      <c r="A2224"/>
    </row>
    <row r="2225" spans="1:1" x14ac:dyDescent="0.25">
      <c r="A2225"/>
    </row>
    <row r="2226" spans="1:1" x14ac:dyDescent="0.25">
      <c r="A2226"/>
    </row>
    <row r="2227" spans="1:1" x14ac:dyDescent="0.25">
      <c r="A2227"/>
    </row>
    <row r="2228" spans="1:1" x14ac:dyDescent="0.25">
      <c r="A2228"/>
    </row>
    <row r="2229" spans="1:1" x14ac:dyDescent="0.25">
      <c r="A2229"/>
    </row>
    <row r="2230" spans="1:1" x14ac:dyDescent="0.25">
      <c r="A2230"/>
    </row>
    <row r="2231" spans="1:1" x14ac:dyDescent="0.25">
      <c r="A2231"/>
    </row>
    <row r="2232" spans="1:1" x14ac:dyDescent="0.25">
      <c r="A2232"/>
    </row>
    <row r="2233" spans="1:1" x14ac:dyDescent="0.25">
      <c r="A2233"/>
    </row>
    <row r="2234" spans="1:1" x14ac:dyDescent="0.25">
      <c r="A2234"/>
    </row>
    <row r="2235" spans="1:1" x14ac:dyDescent="0.25">
      <c r="A2235"/>
    </row>
    <row r="2236" spans="1:1" x14ac:dyDescent="0.25">
      <c r="A2236"/>
    </row>
    <row r="2237" spans="1:1" x14ac:dyDescent="0.25">
      <c r="A2237"/>
    </row>
    <row r="2238" spans="1:1" x14ac:dyDescent="0.25">
      <c r="A2238"/>
    </row>
    <row r="2239" spans="1:1" x14ac:dyDescent="0.25">
      <c r="A2239"/>
    </row>
    <row r="2240" spans="1:1" x14ac:dyDescent="0.25">
      <c r="A2240"/>
    </row>
    <row r="2241" spans="1:1" x14ac:dyDescent="0.25">
      <c r="A2241"/>
    </row>
    <row r="2242" spans="1:1" x14ac:dyDescent="0.25">
      <c r="A2242"/>
    </row>
    <row r="2243" spans="1:1" x14ac:dyDescent="0.25">
      <c r="A2243"/>
    </row>
    <row r="2244" spans="1:1" x14ac:dyDescent="0.25">
      <c r="A2244"/>
    </row>
    <row r="2245" spans="1:1" x14ac:dyDescent="0.25">
      <c r="A2245"/>
    </row>
    <row r="2246" spans="1:1" x14ac:dyDescent="0.25">
      <c r="A2246"/>
    </row>
    <row r="2247" spans="1:1" x14ac:dyDescent="0.25">
      <c r="A2247"/>
    </row>
    <row r="2248" spans="1:1" x14ac:dyDescent="0.25">
      <c r="A2248"/>
    </row>
    <row r="2249" spans="1:1" x14ac:dyDescent="0.25">
      <c r="A2249"/>
    </row>
    <row r="2250" spans="1:1" x14ac:dyDescent="0.25">
      <c r="A2250"/>
    </row>
    <row r="2251" spans="1:1" x14ac:dyDescent="0.25">
      <c r="A2251"/>
    </row>
    <row r="2252" spans="1:1" x14ac:dyDescent="0.25">
      <c r="A2252"/>
    </row>
    <row r="2253" spans="1:1" x14ac:dyDescent="0.25">
      <c r="A2253"/>
    </row>
    <row r="2254" spans="1:1" x14ac:dyDescent="0.25">
      <c r="A2254"/>
    </row>
    <row r="2255" spans="1:1" x14ac:dyDescent="0.25">
      <c r="A2255"/>
    </row>
    <row r="2256" spans="1:1" x14ac:dyDescent="0.25">
      <c r="A2256"/>
    </row>
    <row r="2257" spans="1:1" x14ac:dyDescent="0.25">
      <c r="A2257"/>
    </row>
    <row r="2258" spans="1:1" x14ac:dyDescent="0.25">
      <c r="A2258"/>
    </row>
    <row r="2259" spans="1:1" x14ac:dyDescent="0.25">
      <c r="A2259"/>
    </row>
    <row r="2260" spans="1:1" x14ac:dyDescent="0.25">
      <c r="A2260"/>
    </row>
    <row r="2261" spans="1:1" x14ac:dyDescent="0.25">
      <c r="A2261"/>
    </row>
    <row r="2262" spans="1:1" x14ac:dyDescent="0.25">
      <c r="A2262"/>
    </row>
    <row r="2263" spans="1:1" x14ac:dyDescent="0.25">
      <c r="A2263"/>
    </row>
    <row r="2264" spans="1:1" x14ac:dyDescent="0.25">
      <c r="A2264"/>
    </row>
    <row r="2265" spans="1:1" x14ac:dyDescent="0.25">
      <c r="A2265"/>
    </row>
    <row r="2266" spans="1:1" x14ac:dyDescent="0.25">
      <c r="A2266"/>
    </row>
    <row r="2267" spans="1:1" x14ac:dyDescent="0.25">
      <c r="A2267"/>
    </row>
    <row r="2268" spans="1:1" x14ac:dyDescent="0.25">
      <c r="A2268"/>
    </row>
    <row r="2269" spans="1:1" x14ac:dyDescent="0.25">
      <c r="A2269"/>
    </row>
    <row r="2270" spans="1:1" x14ac:dyDescent="0.25">
      <c r="A2270"/>
    </row>
    <row r="2271" spans="1:1" x14ac:dyDescent="0.25">
      <c r="A2271"/>
    </row>
    <row r="2272" spans="1:1" x14ac:dyDescent="0.25">
      <c r="A2272"/>
    </row>
    <row r="2273" spans="1:1" x14ac:dyDescent="0.25">
      <c r="A2273"/>
    </row>
    <row r="2274" spans="1:1" x14ac:dyDescent="0.25">
      <c r="A2274"/>
    </row>
    <row r="2275" spans="1:1" x14ac:dyDescent="0.25">
      <c r="A2275"/>
    </row>
    <row r="2276" spans="1:1" x14ac:dyDescent="0.25">
      <c r="A2276"/>
    </row>
    <row r="2277" spans="1:1" x14ac:dyDescent="0.25">
      <c r="A2277"/>
    </row>
    <row r="2278" spans="1:1" x14ac:dyDescent="0.25">
      <c r="A2278"/>
    </row>
    <row r="2279" spans="1:1" x14ac:dyDescent="0.25">
      <c r="A2279"/>
    </row>
    <row r="2280" spans="1:1" x14ac:dyDescent="0.25">
      <c r="A2280"/>
    </row>
    <row r="2281" spans="1:1" x14ac:dyDescent="0.25">
      <c r="A2281"/>
    </row>
    <row r="2282" spans="1:1" x14ac:dyDescent="0.25">
      <c r="A2282"/>
    </row>
    <row r="2283" spans="1:1" x14ac:dyDescent="0.25">
      <c r="A2283"/>
    </row>
    <row r="2284" spans="1:1" x14ac:dyDescent="0.25">
      <c r="A2284"/>
    </row>
    <row r="2285" spans="1:1" x14ac:dyDescent="0.25">
      <c r="A2285"/>
    </row>
    <row r="2286" spans="1:1" x14ac:dyDescent="0.25">
      <c r="A2286"/>
    </row>
    <row r="2287" spans="1:1" x14ac:dyDescent="0.25">
      <c r="A2287"/>
    </row>
    <row r="2288" spans="1:1" x14ac:dyDescent="0.25">
      <c r="A2288"/>
    </row>
    <row r="2289" spans="1:1" x14ac:dyDescent="0.25">
      <c r="A2289"/>
    </row>
    <row r="2290" spans="1:1" x14ac:dyDescent="0.25">
      <c r="A2290"/>
    </row>
    <row r="2291" spans="1:1" x14ac:dyDescent="0.25">
      <c r="A2291"/>
    </row>
    <row r="2292" spans="1:1" x14ac:dyDescent="0.25">
      <c r="A2292"/>
    </row>
    <row r="2293" spans="1:1" x14ac:dyDescent="0.25">
      <c r="A2293"/>
    </row>
    <row r="2294" spans="1:1" x14ac:dyDescent="0.25">
      <c r="A2294"/>
    </row>
    <row r="2295" spans="1:1" x14ac:dyDescent="0.25">
      <c r="A2295"/>
    </row>
    <row r="2296" spans="1:1" x14ac:dyDescent="0.25">
      <c r="A2296"/>
    </row>
    <row r="2297" spans="1:1" x14ac:dyDescent="0.25">
      <c r="A2297"/>
    </row>
    <row r="2298" spans="1:1" x14ac:dyDescent="0.25">
      <c r="A2298"/>
    </row>
    <row r="2299" spans="1:1" x14ac:dyDescent="0.25">
      <c r="A2299"/>
    </row>
    <row r="2300" spans="1:1" x14ac:dyDescent="0.25">
      <c r="A2300"/>
    </row>
    <row r="2301" spans="1:1" x14ac:dyDescent="0.25">
      <c r="A2301"/>
    </row>
    <row r="2302" spans="1:1" x14ac:dyDescent="0.25">
      <c r="A2302"/>
    </row>
    <row r="2303" spans="1:1" x14ac:dyDescent="0.25">
      <c r="A2303"/>
    </row>
    <row r="2304" spans="1:1" x14ac:dyDescent="0.25">
      <c r="A2304"/>
    </row>
    <row r="2305" spans="1:1" x14ac:dyDescent="0.25">
      <c r="A2305"/>
    </row>
    <row r="2306" spans="1:1" x14ac:dyDescent="0.25">
      <c r="A2306"/>
    </row>
    <row r="2307" spans="1:1" x14ac:dyDescent="0.25">
      <c r="A2307"/>
    </row>
    <row r="2308" spans="1:1" x14ac:dyDescent="0.25">
      <c r="A2308"/>
    </row>
    <row r="2309" spans="1:1" x14ac:dyDescent="0.25">
      <c r="A2309"/>
    </row>
    <row r="2310" spans="1:1" x14ac:dyDescent="0.25">
      <c r="A2310"/>
    </row>
    <row r="2311" spans="1:1" x14ac:dyDescent="0.25">
      <c r="A2311"/>
    </row>
    <row r="2312" spans="1:1" x14ac:dyDescent="0.25">
      <c r="A2312"/>
    </row>
    <row r="2313" spans="1:1" x14ac:dyDescent="0.25">
      <c r="A2313"/>
    </row>
  </sheetData>
  <sortState ref="A2058:A2076">
    <sortCondition ref="A2058"/>
  </sortState>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D5472-87A0-4D14-B24E-EDA4EC53736C}">
  <sheetPr codeName="Sheet4"/>
  <dimension ref="B2:U29"/>
  <sheetViews>
    <sheetView showGridLines="0" showRowColHeaders="0" workbookViewId="0"/>
  </sheetViews>
  <sheetFormatPr defaultRowHeight="15" customHeight="1" x14ac:dyDescent="0.25"/>
  <sheetData>
    <row r="2" spans="2:21" ht="15" customHeight="1" x14ac:dyDescent="0.25">
      <c r="B2" s="6">
        <v>16</v>
      </c>
      <c r="C2" s="6">
        <v>18.416666030883789</v>
      </c>
      <c r="D2" s="7" t="s">
        <v>8</v>
      </c>
      <c r="E2" s="6">
        <f>COUNTIFS(Data!$B$2:$B$257,"&gt;="&amp;$B$2,Data!$B$2:$B$257,"&lt;"&amp;$C$2)</f>
        <v>9</v>
      </c>
      <c r="J2" s="6">
        <v>14</v>
      </c>
      <c r="K2" s="6">
        <v>15.666666984558105</v>
      </c>
      <c r="L2" s="7" t="s">
        <v>20</v>
      </c>
      <c r="M2" s="6">
        <f>COUNTIFS(Data!$C$2:$C$257,"&gt;="&amp;$J$2,Data!$C$2:$C$257,"&lt;"&amp;$K$2)</f>
        <v>15</v>
      </c>
      <c r="R2" s="6">
        <v>7</v>
      </c>
      <c r="S2" s="6">
        <v>8.1333332061767578</v>
      </c>
      <c r="T2" s="7" t="s">
        <v>35</v>
      </c>
      <c r="U2" s="6">
        <f>COUNTIFS(Data!$D$2:$D$257,"&gt;="&amp;$R$2,Data!$D$2:$D$257,"&lt;"&amp;$S$2)</f>
        <v>2</v>
      </c>
    </row>
    <row r="3" spans="2:21" ht="15" customHeight="1" x14ac:dyDescent="0.25">
      <c r="B3" s="6">
        <v>18.416666030883789</v>
      </c>
      <c r="C3" s="6">
        <v>20.833333969116211</v>
      </c>
      <c r="D3" s="7" t="s">
        <v>9</v>
      </c>
      <c r="E3" s="6">
        <f>COUNTIFS(Data!$B$2:$B$257,"&gt;="&amp;$B$3,Data!$B$2:$B$257,"&lt;"&amp;$C$3)</f>
        <v>4</v>
      </c>
      <c r="J3" s="6">
        <v>15.666666984558105</v>
      </c>
      <c r="K3" s="6">
        <v>17.333333969116211</v>
      </c>
      <c r="L3" s="7" t="s">
        <v>21</v>
      </c>
      <c r="M3" s="6">
        <f>COUNTIFS(Data!$C$2:$C$257,"&gt;="&amp;$J$3,Data!$C$2:$C$257,"&lt;"&amp;$K$3)</f>
        <v>5</v>
      </c>
      <c r="R3" s="6">
        <v>8.1333332061767578</v>
      </c>
      <c r="S3" s="6">
        <v>9.2666664123535156</v>
      </c>
      <c r="T3" s="7" t="s">
        <v>36</v>
      </c>
      <c r="U3" s="6">
        <f>COUNTIFS(Data!$D$2:$D$257,"&gt;="&amp;$R$3,Data!$D$2:$D$257,"&lt;"&amp;$S$3)</f>
        <v>1</v>
      </c>
    </row>
    <row r="4" spans="2:21" ht="15" customHeight="1" x14ac:dyDescent="0.25">
      <c r="B4" s="6">
        <v>20.833333969116211</v>
      </c>
      <c r="C4" s="6">
        <v>23.25</v>
      </c>
      <c r="D4" s="7" t="s">
        <v>10</v>
      </c>
      <c r="E4" s="6">
        <f>COUNTIFS(Data!$B$2:$B$257,"&gt;="&amp;$B$4,Data!$B$2:$B$257,"&lt;"&amp;$C$4)</f>
        <v>23</v>
      </c>
      <c r="J4" s="6">
        <v>17.333333969116211</v>
      </c>
      <c r="K4" s="6">
        <v>19</v>
      </c>
      <c r="L4" s="7" t="s">
        <v>22</v>
      </c>
      <c r="M4" s="6">
        <f>COUNTIFS(Data!$C$2:$C$257,"&gt;="&amp;$J$4,Data!$C$2:$C$257,"&lt;"&amp;$K$4)</f>
        <v>10</v>
      </c>
      <c r="R4" s="6">
        <v>9.2666664123535156</v>
      </c>
      <c r="S4" s="6">
        <v>10.399999618530273</v>
      </c>
      <c r="T4" s="7" t="s">
        <v>37</v>
      </c>
      <c r="U4" s="6">
        <f>COUNTIFS(Data!$D$2:$D$257,"&gt;="&amp;$R$4,Data!$D$2:$D$257,"&lt;"&amp;$S$4)</f>
        <v>22</v>
      </c>
    </row>
    <row r="5" spans="2:21" ht="15" customHeight="1" x14ac:dyDescent="0.25">
      <c r="B5" s="6">
        <v>23.25</v>
      </c>
      <c r="C5" s="6">
        <v>25.666667938232422</v>
      </c>
      <c r="D5" s="7" t="s">
        <v>11</v>
      </c>
      <c r="E5" s="6">
        <f>COUNTIFS(Data!$B$2:$B$257,"&gt;="&amp;$B$5,Data!$B$2:$B$257,"&lt;"&amp;$C$5)</f>
        <v>22</v>
      </c>
      <c r="J5" s="6">
        <v>19</v>
      </c>
      <c r="K5" s="6">
        <v>20.666666030883789</v>
      </c>
      <c r="L5" s="7" t="s">
        <v>23</v>
      </c>
      <c r="M5" s="6">
        <f>COUNTIFS(Data!$C$2:$C$257,"&gt;="&amp;$J$5,Data!$C$2:$C$257,"&lt;"&amp;$K$5)</f>
        <v>28</v>
      </c>
      <c r="R5" s="6">
        <v>10.399999618530273</v>
      </c>
      <c r="S5" s="6">
        <v>11.533332824707031</v>
      </c>
      <c r="T5" s="7" t="s">
        <v>38</v>
      </c>
      <c r="U5" s="6">
        <f>COUNTIFS(Data!$D$2:$D$257,"&gt;="&amp;$R$5,Data!$D$2:$D$257,"&lt;"&amp;$S$5)</f>
        <v>7</v>
      </c>
    </row>
    <row r="6" spans="2:21" ht="15" customHeight="1" x14ac:dyDescent="0.25">
      <c r="B6" s="6">
        <v>25.666667938232422</v>
      </c>
      <c r="C6" s="6">
        <v>28.083333969116211</v>
      </c>
      <c r="D6" s="7" t="s">
        <v>12</v>
      </c>
      <c r="E6" s="6">
        <f>COUNTIFS(Data!$B$2:$B$257,"&gt;="&amp;$B$6,Data!$B$2:$B$257,"&lt;"&amp;$C$6)</f>
        <v>39</v>
      </c>
      <c r="J6" s="6">
        <v>20.666666030883789</v>
      </c>
      <c r="K6" s="6">
        <v>22.333333969116211</v>
      </c>
      <c r="L6" s="7" t="s">
        <v>24</v>
      </c>
      <c r="M6" s="6">
        <f>COUNTIFS(Data!$C$2:$C$257,"&gt;="&amp;$J$6,Data!$C$2:$C$257,"&lt;"&amp;$K$6)</f>
        <v>45</v>
      </c>
      <c r="R6" s="6">
        <v>11.533332824707031</v>
      </c>
      <c r="S6" s="6">
        <v>12.666666984558105</v>
      </c>
      <c r="T6" s="7" t="s">
        <v>39</v>
      </c>
      <c r="U6" s="6">
        <f>COUNTIFS(Data!$D$2:$D$257,"&gt;="&amp;$R$6,Data!$D$2:$D$257,"&lt;"&amp;$S$6)</f>
        <v>10</v>
      </c>
    </row>
    <row r="7" spans="2:21" ht="15" customHeight="1" x14ac:dyDescent="0.25">
      <c r="B7" s="6">
        <v>28.083333969116211</v>
      </c>
      <c r="C7" s="6">
        <v>30.5</v>
      </c>
      <c r="D7" s="7" t="s">
        <v>13</v>
      </c>
      <c r="E7" s="6">
        <f>COUNTIFS(Data!$B$2:$B$257,"&gt;="&amp;$B$7,Data!$B$2:$B$257,"&lt;"&amp;$C$7)</f>
        <v>42</v>
      </c>
      <c r="J7" s="6">
        <v>22.333333969116211</v>
      </c>
      <c r="K7" s="6">
        <v>24</v>
      </c>
      <c r="L7" s="7" t="s">
        <v>25</v>
      </c>
      <c r="M7" s="6">
        <f>COUNTIFS(Data!$C$2:$C$257,"&gt;="&amp;$J$7,Data!$C$2:$C$257,"&lt;"&amp;$K$7)</f>
        <v>43</v>
      </c>
      <c r="R7" s="6">
        <v>12.666666984558105</v>
      </c>
      <c r="S7" s="6">
        <v>13.800000190734863</v>
      </c>
      <c r="T7" s="7" t="s">
        <v>40</v>
      </c>
      <c r="U7" s="6">
        <f>COUNTIFS(Data!$D$2:$D$257,"&gt;="&amp;$R$7,Data!$D$2:$D$257,"&lt;"&amp;$S$7)</f>
        <v>22</v>
      </c>
    </row>
    <row r="8" spans="2:21" ht="15" customHeight="1" x14ac:dyDescent="0.25">
      <c r="B8" s="6">
        <v>30.5</v>
      </c>
      <c r="C8" s="6">
        <v>32.916667938232422</v>
      </c>
      <c r="D8" s="7" t="s">
        <v>14</v>
      </c>
      <c r="E8" s="6">
        <f>COUNTIFS(Data!$B$2:$B$257,"&gt;="&amp;$B$8,Data!$B$2:$B$257,"&lt;"&amp;$C$8)</f>
        <v>34</v>
      </c>
      <c r="J8" s="6">
        <v>24</v>
      </c>
      <c r="K8" s="6">
        <v>25.666666030883789</v>
      </c>
      <c r="L8" s="7" t="s">
        <v>26</v>
      </c>
      <c r="M8" s="6">
        <f>COUNTIFS(Data!$C$2:$C$257,"&gt;="&amp;$J$8,Data!$C$2:$C$257,"&lt;"&amp;$K$8)</f>
        <v>40</v>
      </c>
      <c r="R8" s="6">
        <v>13.800000190734863</v>
      </c>
      <c r="S8" s="6">
        <v>14.933333396911621</v>
      </c>
      <c r="T8" s="7" t="s">
        <v>41</v>
      </c>
      <c r="U8" s="6">
        <f>COUNTIFS(Data!$D$2:$D$257,"&gt;="&amp;$R$8,Data!$D$2:$D$257,"&lt;"&amp;$S$8)</f>
        <v>50</v>
      </c>
    </row>
    <row r="9" spans="2:21" ht="15" customHeight="1" x14ac:dyDescent="0.25">
      <c r="B9" s="6">
        <v>32.916667938232422</v>
      </c>
      <c r="C9" s="6">
        <v>35.333335876464844</v>
      </c>
      <c r="D9" s="7" t="s">
        <v>15</v>
      </c>
      <c r="E9" s="6">
        <f>COUNTIFS(Data!$B$2:$B$257,"&gt;="&amp;$B$9,Data!$B$2:$B$257,"&lt;"&amp;$C$9)</f>
        <v>58</v>
      </c>
      <c r="J9" s="6">
        <v>25.666666030883789</v>
      </c>
      <c r="K9" s="6">
        <v>27.333332061767578</v>
      </c>
      <c r="L9" s="7" t="s">
        <v>27</v>
      </c>
      <c r="M9" s="6">
        <f>COUNTIFS(Data!$C$2:$C$257,"&gt;="&amp;$J$9,Data!$C$2:$C$257,"&lt;"&amp;$K$9)</f>
        <v>28</v>
      </c>
      <c r="R9" s="6">
        <v>14.933333396911621</v>
      </c>
      <c r="S9" s="6">
        <v>16.066665649414063</v>
      </c>
      <c r="T9" s="7" t="s">
        <v>42</v>
      </c>
      <c r="U9" s="6">
        <f>COUNTIFS(Data!$D$2:$D$257,"&gt;="&amp;$R$9,Data!$D$2:$D$257,"&lt;"&amp;$S$9)</f>
        <v>57</v>
      </c>
    </row>
    <row r="10" spans="2:21" ht="15" customHeight="1" x14ac:dyDescent="0.25">
      <c r="B10" s="6">
        <v>35.333335876464844</v>
      </c>
      <c r="C10" s="6">
        <v>37.75</v>
      </c>
      <c r="D10" s="7" t="s">
        <v>16</v>
      </c>
      <c r="E10" s="6">
        <f>COUNTIFS(Data!$B$2:$B$257,"&gt;="&amp;$B$10,Data!$B$2:$B$257,"&lt;"&amp;$C$10)</f>
        <v>8</v>
      </c>
      <c r="J10" s="6">
        <v>27.333332061767578</v>
      </c>
      <c r="K10" s="6">
        <v>29</v>
      </c>
      <c r="L10" s="7" t="s">
        <v>28</v>
      </c>
      <c r="M10" s="6">
        <f>COUNTIFS(Data!$C$2:$C$257,"&gt;="&amp;$J$10,Data!$C$2:$C$257,"&lt;"&amp;$K$10)</f>
        <v>9</v>
      </c>
      <c r="R10" s="6">
        <v>16.066665649414063</v>
      </c>
      <c r="S10" s="6">
        <v>17.200000762939453</v>
      </c>
      <c r="T10" s="7" t="s">
        <v>43</v>
      </c>
      <c r="U10" s="6">
        <f>COUNTIFS(Data!$D$2:$D$257,"&gt;="&amp;$R$10,Data!$D$2:$D$257,"&lt;"&amp;$S$10)</f>
        <v>29</v>
      </c>
    </row>
    <row r="11" spans="2:21" ht="15" customHeight="1" x14ac:dyDescent="0.25">
      <c r="B11" s="6">
        <v>37.75</v>
      </c>
      <c r="C11" s="6">
        <v>40.166667938232422</v>
      </c>
      <c r="D11" s="7" t="s">
        <v>17</v>
      </c>
      <c r="E11" s="6">
        <f>COUNTIFS(Data!$B$2:$B$257,"&gt;="&amp;$B$11,Data!$B$2:$B$257,"&lt;"&amp;$C$11)</f>
        <v>10</v>
      </c>
      <c r="J11" s="6">
        <v>29</v>
      </c>
      <c r="K11" s="6">
        <v>30.666666030883789</v>
      </c>
      <c r="L11" s="7" t="s">
        <v>29</v>
      </c>
      <c r="M11" s="6">
        <f>COUNTIFS(Data!$C$2:$C$257,"&gt;="&amp;$J$11,Data!$C$2:$C$257,"&lt;"&amp;$K$11)</f>
        <v>10</v>
      </c>
      <c r="R11" s="6">
        <v>17.200000762939453</v>
      </c>
      <c r="S11" s="6">
        <v>18.333333969116211</v>
      </c>
      <c r="T11" s="7" t="s">
        <v>44</v>
      </c>
      <c r="U11" s="6">
        <f>COUNTIFS(Data!$D$2:$D$257,"&gt;="&amp;$R$11,Data!$D$2:$D$257,"&lt;"&amp;$S$11)</f>
        <v>14</v>
      </c>
    </row>
    <row r="12" spans="2:21" ht="15" customHeight="1" x14ac:dyDescent="0.25">
      <c r="B12" s="6">
        <v>40.166667938232422</v>
      </c>
      <c r="C12" s="6">
        <v>42.583335876464844</v>
      </c>
      <c r="D12" s="7" t="s">
        <v>18</v>
      </c>
      <c r="E12" s="6">
        <f>COUNTIFS(Data!$B$2:$B$257,"&gt;="&amp;$B$12,Data!$B$2:$B$257,"&lt;"&amp;$C$12)</f>
        <v>5</v>
      </c>
      <c r="J12" s="6">
        <v>30.666666030883789</v>
      </c>
      <c r="K12" s="6">
        <v>32.333332061767578</v>
      </c>
      <c r="L12" s="7" t="s">
        <v>30</v>
      </c>
      <c r="M12" s="6">
        <f>COUNTIFS(Data!$C$2:$C$257,"&gt;="&amp;$J$12,Data!$C$2:$C$257,"&lt;"&amp;$K$12)</f>
        <v>8</v>
      </c>
      <c r="R12" s="6">
        <v>18.333333969116211</v>
      </c>
      <c r="S12" s="6">
        <v>19.466667175292969</v>
      </c>
      <c r="T12" s="7" t="s">
        <v>45</v>
      </c>
      <c r="U12" s="6">
        <f>COUNTIFS(Data!$D$2:$D$257,"&gt;="&amp;$R$12,Data!$D$2:$D$257,"&lt;"&amp;$S$12)</f>
        <v>18</v>
      </c>
    </row>
    <row r="13" spans="2:21" ht="15" customHeight="1" x14ac:dyDescent="0.25">
      <c r="B13" s="6">
        <v>42.583335876464844</v>
      </c>
      <c r="C13" s="6">
        <v>45</v>
      </c>
      <c r="D13" s="7" t="s">
        <v>19</v>
      </c>
      <c r="E13" s="6">
        <f>COUNTIFS(Data!$B$2:$B$257,"&gt;="&amp;$B$13,Data!$B$2:$B$257,"&lt;="&amp;$C$13)</f>
        <v>2</v>
      </c>
      <c r="J13" s="6">
        <v>32.333332061767578</v>
      </c>
      <c r="K13" s="6">
        <v>34</v>
      </c>
      <c r="L13" s="7" t="s">
        <v>31</v>
      </c>
      <c r="M13" s="6">
        <f>COUNTIFS(Data!$C$2:$C$257,"&gt;="&amp;$J$13,Data!$C$2:$C$257,"&lt;"&amp;$K$13)</f>
        <v>8</v>
      </c>
      <c r="R13" s="6">
        <v>19.466667175292969</v>
      </c>
      <c r="S13" s="6">
        <v>20.600000381469727</v>
      </c>
      <c r="T13" s="7" t="s">
        <v>46</v>
      </c>
      <c r="U13" s="6">
        <f>COUNTIFS(Data!$D$2:$D$257,"&gt;="&amp;$R$13,Data!$D$2:$D$257,"&lt;"&amp;$S$13)</f>
        <v>3</v>
      </c>
    </row>
    <row r="14" spans="2:21" ht="15" customHeight="1" x14ac:dyDescent="0.25">
      <c r="J14" s="6">
        <v>34</v>
      </c>
      <c r="K14" s="6">
        <v>35.666667938232422</v>
      </c>
      <c r="L14" s="7" t="s">
        <v>32</v>
      </c>
      <c r="M14" s="6">
        <f>COUNTIFS(Data!$C$2:$C$257,"&gt;="&amp;$J$14,Data!$C$2:$C$257,"&lt;"&amp;$K$14)</f>
        <v>4</v>
      </c>
      <c r="R14" s="6">
        <v>20.600000381469727</v>
      </c>
      <c r="S14" s="6">
        <v>21.733333587646484</v>
      </c>
      <c r="T14" s="7" t="s">
        <v>47</v>
      </c>
      <c r="U14" s="6">
        <f>COUNTIFS(Data!$D$2:$D$257,"&gt;="&amp;$R$14,Data!$D$2:$D$257,"&lt;"&amp;$S$14)</f>
        <v>18</v>
      </c>
    </row>
    <row r="15" spans="2:21" ht="15" customHeight="1" x14ac:dyDescent="0.25">
      <c r="J15" s="6">
        <v>35.666667938232422</v>
      </c>
      <c r="K15" s="6">
        <v>37.333332061767578</v>
      </c>
      <c r="L15" s="7" t="s">
        <v>33</v>
      </c>
      <c r="M15" s="6">
        <f>COUNTIFS(Data!$C$2:$C$257,"&gt;="&amp;$J$15,Data!$C$2:$C$257,"&lt;"&amp;$K$15)</f>
        <v>1</v>
      </c>
      <c r="R15" s="6">
        <v>21.733333587646484</v>
      </c>
      <c r="S15" s="6">
        <v>22.866666793823242</v>
      </c>
      <c r="T15" s="7" t="s">
        <v>48</v>
      </c>
      <c r="U15" s="6">
        <f>COUNTIFS(Data!$D$2:$D$257,"&gt;="&amp;$R$15,Data!$D$2:$D$257,"&lt;"&amp;$S$15)</f>
        <v>0</v>
      </c>
    </row>
    <row r="16" spans="2:21" ht="15" customHeight="1" x14ac:dyDescent="0.25">
      <c r="J16" s="6">
        <v>37.333332061767578</v>
      </c>
      <c r="K16" s="6">
        <v>39</v>
      </c>
      <c r="L16" s="7" t="s">
        <v>34</v>
      </c>
      <c r="M16" s="6">
        <f>COUNTIFS(Data!$C$2:$C$257,"&gt;="&amp;$J$16,Data!$C$2:$C$257,"&lt;="&amp;$K$16)</f>
        <v>2</v>
      </c>
      <c r="R16" s="6">
        <v>22.866666793823242</v>
      </c>
      <c r="S16" s="6">
        <v>24</v>
      </c>
      <c r="T16" s="7" t="s">
        <v>49</v>
      </c>
      <c r="U16" s="6">
        <f>COUNTIFS(Data!$D$2:$D$257,"&gt;="&amp;$R$16,Data!$D$2:$D$257,"&lt;="&amp;$S$16)</f>
        <v>3</v>
      </c>
    </row>
    <row r="17" spans="2:5" ht="15" customHeight="1" x14ac:dyDescent="0.25">
      <c r="B17" s="6">
        <v>4</v>
      </c>
      <c r="C17" s="6">
        <v>5.5384616851806641</v>
      </c>
      <c r="D17" s="7" t="s">
        <v>50</v>
      </c>
      <c r="E17" s="6">
        <f>COUNTIFS(Data!$E$2:$E$257,"&gt;="&amp;$B$17,Data!$E$2:$E$257,"&lt;"&amp;$C$17)</f>
        <v>2</v>
      </c>
    </row>
    <row r="18" spans="2:5" ht="15" customHeight="1" x14ac:dyDescent="0.25">
      <c r="B18" s="6">
        <v>5.5384616851806641</v>
      </c>
      <c r="C18" s="6">
        <v>7.0769233703613281</v>
      </c>
      <c r="D18" s="7" t="s">
        <v>51</v>
      </c>
      <c r="E18" s="6">
        <f>COUNTIFS(Data!$E$2:$E$257,"&gt;="&amp;$B$18,Data!$E$2:$E$257,"&lt;"&amp;$C$18)</f>
        <v>7</v>
      </c>
    </row>
    <row r="19" spans="2:5" ht="15" customHeight="1" x14ac:dyDescent="0.25">
      <c r="B19" s="6">
        <v>7.0769233703613281</v>
      </c>
      <c r="C19" s="6">
        <v>8.6153850555419922</v>
      </c>
      <c r="D19" s="7" t="s">
        <v>52</v>
      </c>
      <c r="E19" s="6">
        <f>COUNTIFS(Data!$E$2:$E$257,"&gt;="&amp;$B$19,Data!$E$2:$E$257,"&lt;"&amp;$C$19)</f>
        <v>7</v>
      </c>
    </row>
    <row r="20" spans="2:5" ht="15" customHeight="1" x14ac:dyDescent="0.25">
      <c r="B20" s="6">
        <v>8.6153850555419922</v>
      </c>
      <c r="C20" s="6">
        <v>10.153846740722656</v>
      </c>
      <c r="D20" s="7" t="s">
        <v>53</v>
      </c>
      <c r="E20" s="6">
        <f>COUNTIFS(Data!$E$2:$E$257,"&gt;="&amp;$B$20,Data!$E$2:$E$257,"&lt;"&amp;$C$20)</f>
        <v>13</v>
      </c>
    </row>
    <row r="21" spans="2:5" ht="15" customHeight="1" x14ac:dyDescent="0.25">
      <c r="B21" s="6">
        <v>10.153846740722656</v>
      </c>
      <c r="C21" s="6">
        <v>11.692307472229004</v>
      </c>
      <c r="D21" s="7" t="s">
        <v>54</v>
      </c>
      <c r="E21" s="6">
        <f>COUNTIFS(Data!$E$2:$E$257,"&gt;="&amp;$B$21,Data!$E$2:$E$257,"&lt;"&amp;$C$21)</f>
        <v>23</v>
      </c>
    </row>
    <row r="22" spans="2:5" ht="15" customHeight="1" x14ac:dyDescent="0.25">
      <c r="B22" s="6">
        <v>11.692307472229004</v>
      </c>
      <c r="C22" s="6">
        <v>13.230769157409668</v>
      </c>
      <c r="D22" s="7" t="s">
        <v>55</v>
      </c>
      <c r="E22" s="6">
        <f>COUNTIFS(Data!$E$2:$E$257,"&gt;="&amp;$B$22,Data!$E$2:$E$257,"&lt;"&amp;$C$22)</f>
        <v>43</v>
      </c>
    </row>
    <row r="23" spans="2:5" ht="15" customHeight="1" x14ac:dyDescent="0.25">
      <c r="B23" s="6">
        <v>13.230769157409668</v>
      </c>
      <c r="C23" s="6">
        <v>14.769230842590332</v>
      </c>
      <c r="D23" s="7" t="s">
        <v>56</v>
      </c>
      <c r="E23" s="6">
        <f>COUNTIFS(Data!$E$2:$E$257,"&gt;="&amp;$B$23,Data!$E$2:$E$257,"&lt;"&amp;$C$23)</f>
        <v>26</v>
      </c>
    </row>
    <row r="24" spans="2:5" ht="15" customHeight="1" x14ac:dyDescent="0.25">
      <c r="B24" s="6">
        <v>14.769230842590332</v>
      </c>
      <c r="C24" s="6">
        <v>16.307693481445313</v>
      </c>
      <c r="D24" s="7" t="s">
        <v>57</v>
      </c>
      <c r="E24" s="6">
        <f>COUNTIFS(Data!$E$2:$E$257,"&gt;="&amp;$B$24,Data!$E$2:$E$257,"&lt;"&amp;$C$24)</f>
        <v>44</v>
      </c>
    </row>
    <row r="25" spans="2:5" ht="15" customHeight="1" x14ac:dyDescent="0.25">
      <c r="B25" s="6">
        <v>16.307693481445313</v>
      </c>
      <c r="C25" s="6">
        <v>17.846153259277344</v>
      </c>
      <c r="D25" s="7" t="s">
        <v>58</v>
      </c>
      <c r="E25" s="6">
        <f>COUNTIFS(Data!$E$2:$E$257,"&gt;="&amp;$B$25,Data!$E$2:$E$257,"&lt;"&amp;$C$25)</f>
        <v>32</v>
      </c>
    </row>
    <row r="26" spans="2:5" ht="15" customHeight="1" x14ac:dyDescent="0.25">
      <c r="B26" s="6">
        <v>17.846153259277344</v>
      </c>
      <c r="C26" s="6">
        <v>19.384614944458008</v>
      </c>
      <c r="D26" s="7" t="s">
        <v>59</v>
      </c>
      <c r="E26" s="6">
        <f>COUNTIFS(Data!$E$2:$E$257,"&gt;="&amp;$B$26,Data!$E$2:$E$257,"&lt;"&amp;$C$26)</f>
        <v>36</v>
      </c>
    </row>
    <row r="27" spans="2:5" ht="15" customHeight="1" x14ac:dyDescent="0.25">
      <c r="B27" s="6">
        <v>19.384614944458008</v>
      </c>
      <c r="C27" s="6">
        <v>20.923076629638672</v>
      </c>
      <c r="D27" s="7" t="s">
        <v>60</v>
      </c>
      <c r="E27" s="6">
        <f>COUNTIFS(Data!$E$2:$E$257,"&gt;="&amp;$B$27,Data!$E$2:$E$257,"&lt;"&amp;$C$27)</f>
        <v>11</v>
      </c>
    </row>
    <row r="28" spans="2:5" ht="15" customHeight="1" x14ac:dyDescent="0.25">
      <c r="B28" s="6">
        <v>20.923076629638672</v>
      </c>
      <c r="C28" s="6">
        <v>22.461538314819336</v>
      </c>
      <c r="D28" s="7" t="s">
        <v>61</v>
      </c>
      <c r="E28" s="6">
        <f>COUNTIFS(Data!$E$2:$E$257,"&gt;="&amp;$B$28,Data!$E$2:$E$257,"&lt;"&amp;$C$28)</f>
        <v>11</v>
      </c>
    </row>
    <row r="29" spans="2:5" ht="15" customHeight="1" x14ac:dyDescent="0.25">
      <c r="B29" s="6">
        <v>22.461538314819336</v>
      </c>
      <c r="C29" s="6">
        <v>24</v>
      </c>
      <c r="D29" s="7" t="s">
        <v>62</v>
      </c>
      <c r="E29" s="6">
        <f>COUNTIFS(Data!$E$2:$E$257,"&gt;="&amp;$B$29,Data!$E$2:$E$257,"&lt;="&amp;$C$29)</f>
        <v>1</v>
      </c>
    </row>
  </sheetData>
  <sortState ref="A17:A35">
    <sortCondition ref="A17"/>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75F11-1F1E-4119-98D3-18766C5E1DCA}">
  <sheetPr codeName="Sheet1"/>
  <dimension ref="A1:F27"/>
  <sheetViews>
    <sheetView workbookViewId="0"/>
  </sheetViews>
  <sheetFormatPr defaultRowHeight="15" x14ac:dyDescent="0.25"/>
  <cols>
    <col min="2" max="2" width="14.7109375" customWidth="1"/>
    <col min="3" max="4" width="24.42578125" bestFit="1" customWidth="1"/>
    <col min="5" max="6" width="26.5703125" bestFit="1" customWidth="1"/>
  </cols>
  <sheetData>
    <row r="1" spans="1:6" x14ac:dyDescent="0.25">
      <c r="A1" s="8" t="s">
        <v>63</v>
      </c>
    </row>
    <row r="3" spans="1:6" x14ac:dyDescent="0.25">
      <c r="B3" t="s">
        <v>64</v>
      </c>
      <c r="C3" s="9" t="s">
        <v>2</v>
      </c>
      <c r="D3" s="9" t="s">
        <v>3</v>
      </c>
      <c r="E3" s="9" t="s">
        <v>4</v>
      </c>
      <c r="F3" s="9" t="s">
        <v>5</v>
      </c>
    </row>
    <row r="4" spans="1:6" x14ac:dyDescent="0.25">
      <c r="B4" t="s">
        <v>65</v>
      </c>
      <c r="C4">
        <f>C5+C6</f>
        <v>256</v>
      </c>
      <c r="D4">
        <f>D5+D6</f>
        <v>256</v>
      </c>
      <c r="E4">
        <f>E5+E6</f>
        <v>256</v>
      </c>
      <c r="F4">
        <f>F5+F6</f>
        <v>256</v>
      </c>
    </row>
    <row r="5" spans="1:6" x14ac:dyDescent="0.25">
      <c r="B5" t="s">
        <v>66</v>
      </c>
      <c r="C5">
        <f>COUNT(Data!$B$2:$B$257)</f>
        <v>256</v>
      </c>
      <c r="D5">
        <f>COUNT(Data!$C$2:$C$257)</f>
        <v>256</v>
      </c>
      <c r="E5">
        <f>COUNT(Data!$D$2:$D$257)</f>
        <v>256</v>
      </c>
      <c r="F5">
        <f>COUNT(Data!$E$2:$E$257)</f>
        <v>256</v>
      </c>
    </row>
    <row r="6" spans="1:6" x14ac:dyDescent="0.25">
      <c r="B6" t="s">
        <v>67</v>
      </c>
      <c r="C6">
        <f>COUNTBLANK(Data!$B$2:$B$257)</f>
        <v>0</v>
      </c>
      <c r="D6">
        <f>COUNTBLANK(Data!$C$2:$C$257)</f>
        <v>0</v>
      </c>
      <c r="E6">
        <f>COUNTBLANK(Data!$D$2:$D$257)</f>
        <v>0</v>
      </c>
      <c r="F6">
        <f>COUNTBLANK(Data!$E$2:$E$257)</f>
        <v>0</v>
      </c>
    </row>
    <row r="8" spans="1:6" x14ac:dyDescent="0.25">
      <c r="B8" t="s">
        <v>79</v>
      </c>
    </row>
    <row r="9" spans="1:6" x14ac:dyDescent="0.25">
      <c r="B9" t="s">
        <v>68</v>
      </c>
      <c r="C9" s="10">
        <f>MIN(Data!$B$2:$B$257)</f>
        <v>16</v>
      </c>
      <c r="D9" s="10">
        <f>MIN(Data!$C$2:$C$257)</f>
        <v>14</v>
      </c>
      <c r="E9" s="10">
        <f>MIN(Data!$D$2:$D$257)</f>
        <v>7</v>
      </c>
      <c r="F9" s="10">
        <f>MIN(Data!$E$2:$E$257)</f>
        <v>4</v>
      </c>
    </row>
    <row r="10" spans="1:6" x14ac:dyDescent="0.25">
      <c r="B10" t="s">
        <v>69</v>
      </c>
      <c r="C10" s="10">
        <f>MAX(Data!$B$2:$B$257)</f>
        <v>45</v>
      </c>
      <c r="D10" s="10">
        <f>MAX(Data!$C$2:$C$257)</f>
        <v>39</v>
      </c>
      <c r="E10" s="10">
        <f>MAX(Data!$D$2:$D$257)</f>
        <v>24</v>
      </c>
      <c r="F10" s="10">
        <f>MAX(Data!$E$2:$E$257)</f>
        <v>24</v>
      </c>
    </row>
    <row r="11" spans="1:6" x14ac:dyDescent="0.25">
      <c r="B11" t="s">
        <v>70</v>
      </c>
      <c r="C11" s="10">
        <f>SUM(Data!$B$2:$B$257)</f>
        <v>7620</v>
      </c>
      <c r="D11" s="10">
        <f>SUM(Data!$C$2:$C$257)</f>
        <v>6021</v>
      </c>
      <c r="E11" s="10">
        <f>SUM(Data!$D$2:$D$257)</f>
        <v>3902</v>
      </c>
      <c r="F11" s="10">
        <f>SUM(Data!$E$2:$E$257)</f>
        <v>3764</v>
      </c>
    </row>
    <row r="12" spans="1:6" x14ac:dyDescent="0.25">
      <c r="B12" t="s">
        <v>6</v>
      </c>
      <c r="C12" s="10">
        <f>AVERAGE(Data!$B$2:$B$257)</f>
        <v>29.765625</v>
      </c>
      <c r="D12" s="10">
        <f>AVERAGE(Data!$C$2:$C$257)</f>
        <v>23.51953125</v>
      </c>
      <c r="E12" s="10">
        <f>AVERAGE(Data!$D$2:$D$257)</f>
        <v>15.2421875</v>
      </c>
      <c r="F12" s="10">
        <f>AVERAGE(Data!$E$2:$E$257)</f>
        <v>14.703125</v>
      </c>
    </row>
    <row r="13" spans="1:6" x14ac:dyDescent="0.25">
      <c r="B13" t="s">
        <v>7</v>
      </c>
      <c r="C13" s="10">
        <f>MEDIAN(Data!$B$2:$B$257)</f>
        <v>30</v>
      </c>
      <c r="D13" s="10">
        <f>MEDIAN(Data!$C$2:$C$257)</f>
        <v>23</v>
      </c>
      <c r="E13" s="10">
        <f>MEDIAN(Data!$D$2:$D$257)</f>
        <v>15</v>
      </c>
      <c r="F13" s="10">
        <f>MEDIAN(Data!$E$2:$E$257)</f>
        <v>15</v>
      </c>
    </row>
    <row r="14" spans="1:6" x14ac:dyDescent="0.25">
      <c r="B14" t="s">
        <v>71</v>
      </c>
      <c r="C14" s="10">
        <f>_xlfn.STDEV.S(Data!$B$2:$B$257)</f>
        <v>5.5178631484923759</v>
      </c>
      <c r="D14" s="10">
        <f>_xlfn.STDEV.S(Data!$C$2:$C$257)</f>
        <v>4.6618612557268433</v>
      </c>
      <c r="E14" s="10">
        <f>_xlfn.STDEV.S(Data!$D$2:$D$257)</f>
        <v>3.147974372046066</v>
      </c>
      <c r="F14" s="10">
        <f>_xlfn.STDEV.S(Data!$E$2:$E$257)</f>
        <v>3.6619064465834477</v>
      </c>
    </row>
    <row r="15" spans="1:6" x14ac:dyDescent="0.25">
      <c r="B15" t="s">
        <v>80</v>
      </c>
      <c r="C15" s="10">
        <f>AVEDEV(Data!$B$2:$B$257)</f>
        <v>4.409423828125</v>
      </c>
      <c r="D15" s="10">
        <f>AVEDEV(Data!$C$2:$C$257)</f>
        <v>3.52227783203125</v>
      </c>
      <c r="E15" s="10">
        <f>AVEDEV(Data!$D$2:$D$257)</f>
        <v>2.48907470703125</v>
      </c>
      <c r="F15" s="10">
        <f>AVEDEV(Data!$E$2:$E$257)</f>
        <v>2.9849853515625</v>
      </c>
    </row>
    <row r="16" spans="1:6" x14ac:dyDescent="0.25">
      <c r="B16" t="s">
        <v>73</v>
      </c>
      <c r="C16" s="10">
        <f>QUARTILE(Data!$B$2:$B$257,1)</f>
        <v>26</v>
      </c>
      <c r="D16" s="10">
        <f>QUARTILE(Data!$C$2:$C$257,1)</f>
        <v>21</v>
      </c>
      <c r="E16" s="10">
        <f>QUARTILE(Data!$D$2:$D$257,1)</f>
        <v>13.75</v>
      </c>
      <c r="F16" s="10">
        <f>QUARTILE(Data!$E$2:$E$257,1)</f>
        <v>12</v>
      </c>
    </row>
    <row r="17" spans="2:6" x14ac:dyDescent="0.25">
      <c r="B17" t="s">
        <v>81</v>
      </c>
      <c r="C17" s="10">
        <f>QUARTILE(Data!$B$2:$B$257,3)</f>
        <v>34</v>
      </c>
      <c r="D17" s="10">
        <f>QUARTILE(Data!$C$2:$C$257,3)</f>
        <v>26</v>
      </c>
      <c r="E17" s="10">
        <f>QUARTILE(Data!$D$2:$D$257,3)</f>
        <v>17</v>
      </c>
      <c r="F17" s="10">
        <f>QUARTILE(Data!$E$2:$E$257,3)</f>
        <v>17</v>
      </c>
    </row>
    <row r="18" spans="2:6" x14ac:dyDescent="0.25">
      <c r="B18" t="s">
        <v>74</v>
      </c>
      <c r="C18" s="10">
        <f>C17-C16</f>
        <v>8</v>
      </c>
      <c r="D18" s="10">
        <f>D17-D16</f>
        <v>5</v>
      </c>
      <c r="E18" s="10">
        <f>E17-E16</f>
        <v>3.25</v>
      </c>
      <c r="F18" s="10">
        <f>F17-F16</f>
        <v>5</v>
      </c>
    </row>
    <row r="19" spans="2:6" x14ac:dyDescent="0.25">
      <c r="B19" t="s">
        <v>75</v>
      </c>
      <c r="C19" s="10">
        <f>PERCENTILE(Data!$B$2:$B$257,0.01)</f>
        <v>16</v>
      </c>
      <c r="D19" s="10">
        <f>PERCENTILE(Data!$C$2:$C$257,0.01)</f>
        <v>14</v>
      </c>
      <c r="E19" s="10">
        <f>PERCENTILE(Data!$D$2:$D$257,0.01)</f>
        <v>9.5500000000000007</v>
      </c>
      <c r="F19" s="10">
        <f>PERCENTILE(Data!$E$2:$E$257,0.01)</f>
        <v>6.5500000000000007</v>
      </c>
    </row>
    <row r="20" spans="2:6" x14ac:dyDescent="0.25">
      <c r="B20" t="s">
        <v>76</v>
      </c>
      <c r="C20" s="10">
        <f>PERCENTILE(Data!$B$2:$B$257,0.05)</f>
        <v>20.75</v>
      </c>
      <c r="D20" s="10">
        <f>PERCENTILE(Data!$C$2:$C$257,0.05)</f>
        <v>15</v>
      </c>
      <c r="E20" s="10">
        <f>PERCENTILE(Data!$D$2:$D$257,0.05)</f>
        <v>10</v>
      </c>
      <c r="F20" s="10">
        <f>PERCENTILE(Data!$E$2:$E$257,0.05)</f>
        <v>8</v>
      </c>
    </row>
    <row r="21" spans="2:6" x14ac:dyDescent="0.25">
      <c r="B21" t="s">
        <v>77</v>
      </c>
      <c r="C21" s="10">
        <f>PERCENTILE(Data!$B$2:$B$257,0.95)</f>
        <v>38</v>
      </c>
      <c r="D21" s="10">
        <f>PERCENTILE(Data!$C$2:$C$257,0.95)</f>
        <v>33</v>
      </c>
      <c r="E21" s="10">
        <f>PERCENTILE(Data!$D$2:$D$257,0.95)</f>
        <v>21</v>
      </c>
      <c r="F21" s="10">
        <f>PERCENTILE(Data!$E$2:$E$257,0.95)</f>
        <v>20</v>
      </c>
    </row>
    <row r="22" spans="2:6" x14ac:dyDescent="0.25">
      <c r="B22" t="s">
        <v>78</v>
      </c>
      <c r="C22" s="10">
        <f>PERCENTILE(Data!$B$2:$B$257,0.99)</f>
        <v>42</v>
      </c>
      <c r="D22" s="10">
        <f>PERCENTILE(Data!$C$2:$C$257,0.99)</f>
        <v>34.899999999999977</v>
      </c>
      <c r="E22" s="10">
        <f>PERCENTILE(Data!$D$2:$D$257,0.99)</f>
        <v>21.899999999999977</v>
      </c>
      <c r="F22" s="10">
        <f>PERCENTILE(Data!$E$2:$E$257,0.99)</f>
        <v>21</v>
      </c>
    </row>
    <row r="24" spans="2:6" x14ac:dyDescent="0.25">
      <c r="B24" t="s">
        <v>82</v>
      </c>
    </row>
    <row r="25" spans="2:6" x14ac:dyDescent="0.25">
      <c r="B25" t="s">
        <v>72</v>
      </c>
      <c r="C25" s="11">
        <f>_xlfn.VAR.S(Data!$B$2:$B$257)</f>
        <v>30.446813725490195</v>
      </c>
      <c r="D25" s="11">
        <f>_xlfn.VAR.S(Data!$C$2:$C$257)</f>
        <v>21.73295036764706</v>
      </c>
      <c r="E25" s="11">
        <f>_xlfn.VAR.S(Data!$D$2:$D$257)</f>
        <v>9.9097426470588239</v>
      </c>
      <c r="F25" s="11">
        <f>_xlfn.VAR.S(Data!$E$2:$E$257)</f>
        <v>13.409558823529412</v>
      </c>
    </row>
    <row r="26" spans="2:6" x14ac:dyDescent="0.25">
      <c r="B26" t="s">
        <v>83</v>
      </c>
      <c r="C26" s="10">
        <f>SKEW(Data!$B$2:$B$257)</f>
        <v>-0.16552352014964186</v>
      </c>
      <c r="D26" s="10">
        <f>SKEW(Data!$C$2:$C$257)</f>
        <v>0.48512341806352827</v>
      </c>
      <c r="E26" s="10">
        <f>SKEW(Data!$D$2:$D$257)</f>
        <v>0.17919661583458529</v>
      </c>
      <c r="F26" s="10">
        <f>SKEW(Data!$E$2:$E$257)</f>
        <v>-0.27961296194283347</v>
      </c>
    </row>
    <row r="27" spans="2:6" x14ac:dyDescent="0.25">
      <c r="B27" t="s">
        <v>84</v>
      </c>
      <c r="C27" s="10">
        <f>KURT(Data!$B$2:$B$257)</f>
        <v>0.10354825549220426</v>
      </c>
      <c r="D27" s="10">
        <f>KURT(Data!$C$2:$C$257)</f>
        <v>0.5992931197102811</v>
      </c>
      <c r="E27" s="10">
        <f>KURT(Data!$D$2:$D$257)</f>
        <v>-0.13540140655158384</v>
      </c>
      <c r="F27" s="10">
        <f>KURT(Data!$E$2:$E$257)</f>
        <v>-0.30502751296321629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Data_Hist1</vt:lpstr>
      <vt:lpstr>Data_Summ1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2007-05-15T19:02:20Z</dcterms:created>
  <dcterms:modified xsi:type="dcterms:W3CDTF">2018-04-25T14:16:17Z</dcterms:modified>
</cp:coreProperties>
</file>